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Qubc1-burop02\1400-qubc1-communs\_Groupes\PCITA\Innov'Action agroalimentaire 2018\5000 Ressources informationnelles\5100 Documents administratifs\5120 Formulaires\Budgets Test Marie-Eve\"/>
    </mc:Choice>
  </mc:AlternateContent>
  <xr:revisionPtr revIDLastSave="0" documentId="13_ncr:1_{E61BAFEA-67B6-4EB8-91C9-CA1BA62E5D6F}" xr6:coauthVersionLast="47" xr6:coauthVersionMax="47" xr10:uidLastSave="{00000000-0000-0000-0000-000000000000}"/>
  <bookViews>
    <workbookView xWindow="-98" yWindow="-98" windowWidth="20715" windowHeight="13276" xr2:uid="{00000000-000D-0000-FFFF-FFFF00000000}"/>
  </bookViews>
  <sheets>
    <sheet name="Guide pour le formulaire" sheetId="4" r:id="rId1"/>
    <sheet name="Rapport financier" sheetId="2" r:id="rId2"/>
    <sheet name="Chartes" sheetId="3" r:id="rId3"/>
  </sheets>
  <calcPr calcId="191029"/>
  <customWorkbookViews>
    <customWorkbookView name="Leblanc Marie-Eve (DASIP) (Québec) - Affichage personnalisé" guid="{A9A42F52-8B11-4A43-B234-7C195E40EE89}" mergeInterval="0" personalView="1" maximized="1" xWindow="-9" yWindow="-9" windowWidth="1938" windowHeight="1048" activeSheetId="1"/>
    <customWorkbookView name="Desbiens Bénédicte (DASIP) (Québec) - Affichage personnalisé" guid="{A6A67EF6-52CE-4236-81EF-B143586D2610}" mergeInterval="0" personalView="1" maximized="1" xWindow="-11" yWindow="-11" windowWidth="1942" windowHeight="104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7" i="2" l="1" a="1"/>
  <c r="H47" i="2" s="1"/>
  <c r="H97" i="2"/>
  <c r="H98" i="2"/>
  <c r="H99" i="2"/>
  <c r="H100" i="2"/>
  <c r="H101" i="2"/>
  <c r="H102" i="2"/>
  <c r="H103" i="2"/>
  <c r="H104" i="2"/>
  <c r="H80" i="2"/>
  <c r="H81" i="2"/>
  <c r="H82" i="2"/>
  <c r="H83" i="2"/>
  <c r="H84" i="2"/>
  <c r="H69" i="2"/>
  <c r="H70" i="2"/>
  <c r="H71" i="2"/>
  <c r="H72" i="2"/>
  <c r="H60" i="2"/>
  <c r="H61" i="2"/>
  <c r="H62" i="2"/>
  <c r="H54" i="2"/>
  <c r="H55" i="2"/>
  <c r="H56" i="2"/>
  <c r="E48" i="2"/>
  <c r="E49" i="2"/>
  <c r="E50" i="2"/>
  <c r="E51" i="2"/>
  <c r="E47" i="2"/>
  <c r="H15" i="2" l="1" a="1"/>
  <c r="H15" i="2" s="1"/>
  <c r="H16" i="2" a="1"/>
  <c r="H16" i="2" s="1"/>
  <c r="H17" i="2" a="1"/>
  <c r="H17" i="2" s="1"/>
  <c r="H18" i="2" a="1"/>
  <c r="H18" i="2" s="1"/>
  <c r="H19" i="2" a="1"/>
  <c r="H19" i="2" s="1"/>
  <c r="H20" i="2" a="1"/>
  <c r="H20" i="2" s="1"/>
  <c r="H21" i="2" a="1"/>
  <c r="H21" i="2" s="1"/>
  <c r="H22" i="2" a="1"/>
  <c r="H22" i="2" s="1"/>
  <c r="H23" i="2" a="1"/>
  <c r="H23" i="2" s="1"/>
  <c r="H24" i="2" a="1"/>
  <c r="H24" i="2" s="1"/>
  <c r="H25" i="2" a="1"/>
  <c r="H25" i="2" s="1"/>
  <c r="H26" i="2" a="1"/>
  <c r="H26" i="2" s="1"/>
  <c r="H27" i="2" a="1"/>
  <c r="H27" i="2" s="1"/>
  <c r="H28" i="2" a="1"/>
  <c r="H28" i="2" s="1"/>
  <c r="H29" i="2" a="1"/>
  <c r="H29" i="2" s="1"/>
  <c r="H30" i="2" a="1"/>
  <c r="H30" i="2" s="1"/>
  <c r="H31" i="2" a="1"/>
  <c r="H31" i="2" s="1"/>
  <c r="H32" i="2" a="1"/>
  <c r="H32" i="2" s="1"/>
  <c r="H33" i="2" a="1"/>
  <c r="H33" i="2" s="1"/>
  <c r="H34" i="2" a="1"/>
  <c r="H34" i="2" s="1"/>
  <c r="H35" i="2" a="1"/>
  <c r="H35" i="2" s="1"/>
  <c r="H53" i="2"/>
  <c r="H10" i="2" l="1" a="1"/>
  <c r="H10" i="2" s="1"/>
  <c r="H36" i="2" a="1"/>
  <c r="H36" i="2" s="1"/>
  <c r="H37" i="2" a="1"/>
  <c r="H37" i="2" s="1"/>
  <c r="H78" i="2" l="1"/>
  <c r="B119" i="2" l="1"/>
  <c r="B120" i="2"/>
  <c r="J111" i="2" l="1"/>
  <c r="I111" i="2"/>
  <c r="H110" i="2"/>
  <c r="H109" i="2"/>
  <c r="H108" i="2"/>
  <c r="H107" i="2"/>
  <c r="H106" i="2"/>
  <c r="H105" i="2"/>
  <c r="H96" i="2"/>
  <c r="H95" i="2"/>
  <c r="J92" i="2"/>
  <c r="I92" i="2"/>
  <c r="H91" i="2"/>
  <c r="H90" i="2"/>
  <c r="H89" i="2"/>
  <c r="H88" i="2"/>
  <c r="H87" i="2"/>
  <c r="H86" i="2"/>
  <c r="H85" i="2"/>
  <c r="H79" i="2"/>
  <c r="J75" i="2"/>
  <c r="I75" i="2"/>
  <c r="H74" i="2"/>
  <c r="H73" i="2"/>
  <c r="H68" i="2"/>
  <c r="H66" i="2"/>
  <c r="H65" i="2"/>
  <c r="H64" i="2"/>
  <c r="H63" i="2"/>
  <c r="H59" i="2"/>
  <c r="H57" i="2"/>
  <c r="J44" i="2"/>
  <c r="I44" i="2"/>
  <c r="H43" i="2"/>
  <c r="H42" i="2"/>
  <c r="H41" i="2"/>
  <c r="H39" i="2" a="1"/>
  <c r="H39" i="2" s="1"/>
  <c r="H38" i="2" a="1"/>
  <c r="H38" i="2" s="1"/>
  <c r="H14" i="2" a="1"/>
  <c r="H14" i="2" s="1"/>
  <c r="H13" i="2" a="1"/>
  <c r="H13" i="2" s="1"/>
  <c r="H12" i="2" a="1"/>
  <c r="H12" i="2" s="1"/>
  <c r="H11" i="2" a="1"/>
  <c r="H11" i="2" s="1"/>
  <c r="I112" i="2" l="1"/>
  <c r="J112" i="2"/>
  <c r="J114" i="2" s="1"/>
  <c r="H75" i="2"/>
  <c r="H92" i="2"/>
  <c r="H111" i="2"/>
  <c r="H44" i="2"/>
  <c r="H112" i="2" l="1"/>
  <c r="J113" i="2" l="1"/>
  <c r="H113" i="2"/>
  <c r="I113" i="2"/>
  <c r="I11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2">
    <bk>
      <extLst>
        <ext uri="{bdbb8cdc-fa1e-496e-a857-3c3f30c029c3}">
          <xda:dynamicArrayProperties fDynamic="0" fCollapsed="0"/>
        </ext>
      </extLst>
    </bk>
    <bk>
      <extLst>
        <ext uri="{bdbb8cdc-fa1e-496e-a857-3c3f30c029c3}">
          <xda:dynamicArrayProperties fDynamic="1" fCollapsed="0"/>
        </ext>
      </extLst>
    </bk>
  </futureMetadata>
  <cellMetadata count="2">
    <bk>
      <rc t="1" v="0"/>
    </bk>
    <bk>
      <rc t="1" v="1"/>
    </bk>
  </cellMetadata>
</metadata>
</file>

<file path=xl/sharedStrings.xml><?xml version="1.0" encoding="utf-8"?>
<sst xmlns="http://schemas.openxmlformats.org/spreadsheetml/2006/main" count="144" uniqueCount="121">
  <si>
    <t>Sous-total :</t>
  </si>
  <si>
    <t>UNIVERSITÉ QUÉBÉCOISE</t>
  </si>
  <si>
    <t>CENTRE DE RECHERCHE APPLIQUÉE</t>
  </si>
  <si>
    <t>Catégorie A</t>
  </si>
  <si>
    <t>Catégorie B</t>
  </si>
  <si>
    <t>Calcul de la proportion relative des contributions (%)</t>
  </si>
  <si>
    <r>
      <t xml:space="preserve">CONTRIBUTION
Demandeur 
ou 
Partenaires
</t>
    </r>
    <r>
      <rPr>
        <b/>
        <sz val="9"/>
        <rFont val="Arial"/>
        <family val="2"/>
      </rPr>
      <t xml:space="preserve">NATURE </t>
    </r>
    <r>
      <rPr>
        <sz val="9"/>
        <rFont val="Arial"/>
        <family val="2"/>
      </rPr>
      <t>ou</t>
    </r>
    <r>
      <rPr>
        <b/>
        <sz val="9"/>
        <rFont val="Arial"/>
        <family val="2"/>
      </rPr>
      <t xml:space="preserve"> ARGENT</t>
    </r>
  </si>
  <si>
    <r>
      <t xml:space="preserve">Programme  Innov'Action </t>
    </r>
    <r>
      <rPr>
        <sz val="9"/>
        <rFont val="Arial"/>
        <family val="2"/>
      </rPr>
      <t>(Aide demandée)</t>
    </r>
  </si>
  <si>
    <t>CENTRE DE TRANSFERT TECHNOLOGIQUE</t>
  </si>
  <si>
    <t>ASSOCIATIONS OU REGROUPEMENTS D'ENTREPRISES</t>
  </si>
  <si>
    <t>Dépenses directes du projet</t>
  </si>
  <si>
    <t>Nom</t>
  </si>
  <si>
    <t>Fonction</t>
  </si>
  <si>
    <t>Taux horaire</t>
  </si>
  <si>
    <t>Taux journalier</t>
  </si>
  <si>
    <t>Heures</t>
  </si>
  <si>
    <t>Jours</t>
  </si>
  <si>
    <t>Distance totale (km)</t>
  </si>
  <si>
    <t>Type de repas</t>
  </si>
  <si>
    <t>Montant prévu par repas</t>
  </si>
  <si>
    <t>Nombre de repas</t>
  </si>
  <si>
    <t>Montant prévu par nuit</t>
  </si>
  <si>
    <t>Quantité</t>
  </si>
  <si>
    <t>Prix</t>
  </si>
  <si>
    <t>Description</t>
  </si>
  <si>
    <r>
      <rPr>
        <b/>
        <sz val="10"/>
        <rFont val="Arial"/>
        <family val="2"/>
      </rPr>
      <t>Description</t>
    </r>
  </si>
  <si>
    <t>Frais déplacement et de séjour</t>
  </si>
  <si>
    <t>Kilométrage (jusqu'à 8000 km)</t>
  </si>
  <si>
    <t>($/km)</t>
  </si>
  <si>
    <t>Kilométrage (plus de 8000 km)</t>
  </si>
  <si>
    <t>$/km)</t>
  </si>
  <si>
    <t>Déjeuner (pourboire compris)</t>
  </si>
  <si>
    <t>($)</t>
  </si>
  <si>
    <t>Dîner (pourboire compris)</t>
  </si>
  <si>
    <t>Souper (pourboire compris)</t>
  </si>
  <si>
    <t>Frais d'hébergement ($/nuit)</t>
  </si>
  <si>
    <t>Montréal</t>
  </si>
  <si>
    <t>Québec</t>
  </si>
  <si>
    <t>Autres régions</t>
  </si>
  <si>
    <t>Salaires et charges sociales</t>
  </si>
  <si>
    <t>Type de main-d'œuvre</t>
  </si>
  <si>
    <t>Taux horaire ($/heure)</t>
  </si>
  <si>
    <t>Taux journalier ($/jour)</t>
  </si>
  <si>
    <t>Administrateur</t>
  </si>
  <si>
    <t>Ingénieur</t>
  </si>
  <si>
    <t>Chercheur et enseignant dans un collège</t>
  </si>
  <si>
    <t>Chercheur dans un centre de recherche</t>
  </si>
  <si>
    <t>Vétérinaire</t>
  </si>
  <si>
    <t>Agronome et autre professionnel</t>
  </si>
  <si>
    <t>Professionnel de recherche</t>
  </si>
  <si>
    <t>Producteur agricole</t>
  </si>
  <si>
    <t>Technicien</t>
  </si>
  <si>
    <t>Ouvrier</t>
  </si>
  <si>
    <t>Étudiant salarié 3e cycle</t>
  </si>
  <si>
    <t>Étudiant salarié 2e cycle</t>
  </si>
  <si>
    <t>Étudiant boursier 2e cycle</t>
  </si>
  <si>
    <t>Étudiant boursier 3e cycle</t>
  </si>
  <si>
    <t>Itinéraire</t>
  </si>
  <si>
    <t>OU</t>
  </si>
  <si>
    <t>Nombre de nuitée(s)</t>
  </si>
  <si>
    <t>Distance (km)</t>
  </si>
  <si>
    <t>Nom de l'étudiant boursier</t>
  </si>
  <si>
    <t>Cycle</t>
  </si>
  <si>
    <t>Fréquence</t>
  </si>
  <si>
    <t>Bourse</t>
  </si>
  <si>
    <t xml:space="preserve"> Taux annuel</t>
  </si>
  <si>
    <t>Journée (pourboire compris)</t>
  </si>
  <si>
    <t>Consultant externe</t>
  </si>
  <si>
    <t>Nombre de trajet(s)</t>
  </si>
  <si>
    <t>Autres dépenses liées à des déplacements</t>
  </si>
  <si>
    <t>Nombre</t>
  </si>
  <si>
    <t>Montant</t>
  </si>
  <si>
    <t>Pièces justificatives</t>
  </si>
  <si>
    <t>Volet</t>
  </si>
  <si>
    <t>Remboursement des taxes</t>
  </si>
  <si>
    <t>Déclaration</t>
  </si>
  <si>
    <t>Signatures</t>
  </si>
  <si>
    <t>Nom en lettres moulées et fonction</t>
  </si>
  <si>
    <t>Responsable de la comptabilité</t>
  </si>
  <si>
    <t>Écrire le statut auprès de Revenu Québec et la proportion des taxes (TPS et TVQ) remboursées. Seule la portion remboursable des taxes est une dépense admissible.</t>
  </si>
  <si>
    <t xml:space="preserve">Je déclare que les renseignements inscrits ci-dessus sont exacts et que les dépenses ont été effectuées dans le cadre du projet mentionné. </t>
  </si>
  <si>
    <t>Dirigeant autorisé</t>
  </si>
  <si>
    <t>NUMÉRO DU PROJET</t>
  </si>
  <si>
    <t>TITRE DU PROJET</t>
  </si>
  <si>
    <t>Titre du projet</t>
  </si>
  <si>
    <t>Sans catégorie (volet 2)</t>
  </si>
  <si>
    <t>Volet 1</t>
  </si>
  <si>
    <t>Volet 2</t>
  </si>
  <si>
    <t>Avertissement: n'oubliez pas d'inscrire le numéro des pièces justificatives et de nous les transmettre.</t>
  </si>
  <si>
    <t>PARTIE 1 : RAPPORT FINANCIER</t>
  </si>
  <si>
    <t>Année de financement du projet</t>
  </si>
  <si>
    <t>2019-2020</t>
  </si>
  <si>
    <t>2020-2021</t>
  </si>
  <si>
    <t>2021-2022</t>
  </si>
  <si>
    <t>2022-2023</t>
  </si>
  <si>
    <t>À noter que ce tableau inclut le salaire et les avantages sociaux, les calculs ont été effectués selon des semaines de 35h (7h/jour) et 52 semaines (260 jours) par année. 
Note : Il s'agit de maximums, seuls les coûts réels seront remboursés.</t>
  </si>
  <si>
    <t>2.1 Distribution des contributions</t>
  </si>
  <si>
    <t>3.1 Distribution des contributions</t>
  </si>
  <si>
    <r>
      <t>1. Salaires et charges sociales (</t>
    </r>
    <r>
      <rPr>
        <b/>
        <sz val="10"/>
        <color theme="4" tint="-0.249977111117893"/>
        <rFont val="Arial"/>
        <family val="2"/>
      </rPr>
      <t>info</t>
    </r>
    <r>
      <rPr>
        <b/>
        <sz val="10"/>
        <color theme="1"/>
        <rFont val="Arial"/>
        <family val="2"/>
      </rPr>
      <t>)</t>
    </r>
  </si>
  <si>
    <r>
      <t>2. Frais de déplacement et de séjour (</t>
    </r>
    <r>
      <rPr>
        <b/>
        <sz val="10"/>
        <color theme="4" tint="-0.249977111117893"/>
        <rFont val="Arial"/>
        <family val="2"/>
      </rPr>
      <t>info</t>
    </r>
    <r>
      <rPr>
        <b/>
        <sz val="10"/>
        <rFont val="Arial"/>
        <family val="2"/>
      </rPr>
      <t>)</t>
    </r>
  </si>
  <si>
    <r>
      <t>3. Frais de location, équipements, intrants (</t>
    </r>
    <r>
      <rPr>
        <b/>
        <sz val="10"/>
        <color theme="4" tint="-0.249977111117893"/>
        <rFont val="Arial"/>
        <family val="2"/>
      </rPr>
      <t>info</t>
    </r>
    <r>
      <rPr>
        <b/>
        <sz val="10"/>
        <rFont val="Arial"/>
        <family val="2"/>
      </rPr>
      <t>)</t>
    </r>
  </si>
  <si>
    <r>
      <t>1.1 Distribution des contributions (</t>
    </r>
    <r>
      <rPr>
        <b/>
        <sz val="10"/>
        <color theme="4" tint="-0.249977111117893"/>
        <rFont val="Arial"/>
        <family val="2"/>
      </rPr>
      <t>info</t>
    </r>
    <r>
      <rPr>
        <b/>
        <sz val="10"/>
        <rFont val="Arial"/>
        <family val="2"/>
      </rPr>
      <t>)</t>
    </r>
  </si>
  <si>
    <r>
      <t>PARTIE 2 . DÉCLARATION DU REQUÉRANT (</t>
    </r>
    <r>
      <rPr>
        <b/>
        <u/>
        <sz val="16"/>
        <color theme="4" tint="-0.249977111117893"/>
        <rFont val="Arial"/>
        <family val="2"/>
      </rPr>
      <t>INFO</t>
    </r>
    <r>
      <rPr>
        <b/>
        <u/>
        <sz val="16"/>
        <rFont val="Arial"/>
        <family val="2"/>
      </rPr>
      <t>)</t>
    </r>
  </si>
  <si>
    <t xml:space="preserve">Début : </t>
  </si>
  <si>
    <t xml:space="preserve">Fin : </t>
  </si>
  <si>
    <t>Période couverte par ce rapport financier</t>
  </si>
  <si>
    <t>Ville d'hébergement</t>
  </si>
  <si>
    <r>
      <t>4. Frais de publications et autres dépenses (</t>
    </r>
    <r>
      <rPr>
        <b/>
        <sz val="10"/>
        <color theme="4" tint="-0.249977111117893"/>
        <rFont val="Arial"/>
        <family val="2"/>
      </rPr>
      <t>info</t>
    </r>
    <r>
      <rPr>
        <b/>
        <sz val="10"/>
        <rFont val="Arial"/>
        <family val="2"/>
      </rPr>
      <t>)</t>
    </r>
  </si>
  <si>
    <t>Numéro du projet</t>
  </si>
  <si>
    <t>INNOV'ACTION AGROALIMENTAIRE 2018-2023 - RAPPORT FINANCIER DU PLAN DE TRANSFERT</t>
  </si>
  <si>
    <t>TOTAL :</t>
  </si>
  <si>
    <t>Nombre d'étudiants</t>
  </si>
  <si>
    <t>4.1 Distribution des contributions</t>
  </si>
  <si>
    <t>Étudiant salarié 1er cycle</t>
  </si>
  <si>
    <t>Repas apporté de la maison</t>
  </si>
  <si>
    <t>2023-2024</t>
  </si>
  <si>
    <t>2024-2025</t>
  </si>
  <si>
    <t>2025-2026</t>
  </si>
  <si>
    <t>2026-2027</t>
  </si>
  <si>
    <t>2027-2028</t>
  </si>
  <si>
    <t>2027-208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</si>
</sst>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 #,##0.00_)\ &quot;$&quot;_ ;_ * \(#,##0.00\)\ &quot;$&quot;_ ;_ * &quot;-&quot;??_)\ &quot;$&quot;_ ;_ @_ "/>
    <numFmt numFmtId="164" formatCode="#,##0.00\ &quot;$&quot;"/>
    <numFmt numFmtId="165" formatCode="#,##0\ &quot;$&quot;"/>
    <numFmt numFmtId="166" formatCode="#,##0.0"/>
    <numFmt numFmtId="167" formatCode="0.0"/>
    <numFmt numFmtId="168" formatCode="#,##0.000\ &quot;$&quot;"/>
  </numFmts>
  <fonts count="3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b/>
      <sz val="11"/>
      <name val="Arial"/>
      <family val="2"/>
    </font>
    <font>
      <sz val="10"/>
      <color rgb="FF000000"/>
      <name val="Times New Roman"/>
      <family val="1"/>
    </font>
    <font>
      <sz val="10"/>
      <name val="Arial"/>
      <family val="2"/>
    </font>
    <font>
      <sz val="10"/>
      <color rgb="FF000000"/>
      <name val="Arial"/>
      <family val="2"/>
    </font>
    <font>
      <b/>
      <sz val="14"/>
      <name val="Arial"/>
      <family val="2"/>
    </font>
    <font>
      <b/>
      <sz val="10"/>
      <color rgb="FF000000"/>
      <name val="Arial"/>
      <family val="2"/>
    </font>
    <font>
      <sz val="11"/>
      <color indexed="8"/>
      <name val="Calibri"/>
      <family val="2"/>
    </font>
    <font>
      <b/>
      <sz val="12"/>
      <name val="Arial"/>
      <family val="2"/>
    </font>
    <font>
      <b/>
      <sz val="10"/>
      <color rgb="FFFF0000"/>
      <name val="Arial"/>
      <family val="2"/>
    </font>
    <font>
      <b/>
      <sz val="10"/>
      <name val="Arial"/>
      <family val="2"/>
    </font>
    <font>
      <b/>
      <u/>
      <sz val="10"/>
      <name val="Arial"/>
      <family val="2"/>
    </font>
    <font>
      <sz val="11"/>
      <color rgb="FF000000"/>
      <name val="Arial"/>
      <family val="2"/>
    </font>
    <font>
      <b/>
      <sz val="11"/>
      <color rgb="FFFF0000"/>
      <name val="Arial"/>
      <family val="2"/>
    </font>
    <font>
      <b/>
      <sz val="9"/>
      <name val="Arial"/>
      <family val="2"/>
    </font>
    <font>
      <b/>
      <sz val="11"/>
      <color theme="0"/>
      <name val="Arial"/>
      <family val="2"/>
    </font>
    <font>
      <b/>
      <sz val="11"/>
      <color theme="1"/>
      <name val="Arial"/>
      <family val="2"/>
    </font>
    <font>
      <sz val="11"/>
      <color theme="1"/>
      <name val="Arial"/>
      <family val="2"/>
    </font>
    <font>
      <b/>
      <sz val="11"/>
      <color rgb="FF000000"/>
      <name val="Arial"/>
      <family val="2"/>
    </font>
    <font>
      <b/>
      <sz val="12"/>
      <color rgb="FF000000"/>
      <name val="Arial"/>
      <family val="2"/>
    </font>
    <font>
      <sz val="12"/>
      <name val="Arial"/>
      <family val="2"/>
    </font>
    <font>
      <b/>
      <sz val="11"/>
      <color rgb="FFFF0000"/>
      <name val="Calibri"/>
      <family val="2"/>
      <scheme val="minor"/>
    </font>
    <font>
      <sz val="10"/>
      <color theme="0"/>
      <name val="Times New Roman"/>
      <family val="1"/>
    </font>
    <font>
      <b/>
      <u/>
      <sz val="16"/>
      <name val="Arial"/>
      <family val="2"/>
    </font>
    <font>
      <sz val="14"/>
      <color theme="0"/>
      <name val="Arial"/>
      <family val="2"/>
    </font>
    <font>
      <b/>
      <u/>
      <sz val="16"/>
      <color rgb="FF000000"/>
      <name val="Arial"/>
      <family val="2"/>
    </font>
    <font>
      <sz val="10"/>
      <color theme="0"/>
      <name val="Arial"/>
      <family val="2"/>
    </font>
    <font>
      <b/>
      <sz val="10"/>
      <color theme="1"/>
      <name val="Arial"/>
      <family val="2"/>
    </font>
    <font>
      <b/>
      <sz val="10"/>
      <color theme="4" tint="-0.249977111117893"/>
      <name val="Arial"/>
      <family val="2"/>
    </font>
    <font>
      <b/>
      <u/>
      <sz val="16"/>
      <color theme="4" tint="-0.249977111117893"/>
      <name val="Arial"/>
      <family val="2"/>
    </font>
    <font>
      <sz val="11"/>
      <color rgb="FF000000"/>
      <name val="Calibri"/>
      <family val="2"/>
    </font>
    <font>
      <b/>
      <sz val="14"/>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s>
  <borders count="80">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top style="thin">
        <color indexed="64"/>
      </top>
      <bottom style="thin">
        <color indexed="64"/>
      </bottom>
      <diagonal/>
    </border>
    <border>
      <left/>
      <right style="thin">
        <color rgb="FF000000"/>
      </right>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thin">
        <color indexed="64"/>
      </top>
      <bottom style="thin">
        <color rgb="FF000000"/>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rgb="FF000000"/>
      </top>
      <bottom/>
      <diagonal/>
    </border>
    <border>
      <left/>
      <right/>
      <top style="thin">
        <color rgb="FF000000"/>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1">
    <xf numFmtId="0" fontId="0" fillId="0" borderId="0"/>
    <xf numFmtId="44" fontId="6" fillId="0" borderId="0" applyFont="0" applyFill="0" applyBorder="0" applyAlignment="0" applyProtection="0"/>
    <xf numFmtId="9" fontId="6" fillId="0" borderId="0" applyFont="0" applyFill="0" applyBorder="0" applyAlignment="0" applyProtection="0"/>
    <xf numFmtId="0" fontId="3" fillId="0" borderId="0"/>
    <xf numFmtId="44" fontId="11"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0" fontId="7" fillId="0" borderId="0"/>
    <xf numFmtId="0" fontId="6" fillId="0" borderId="0"/>
    <xf numFmtId="0" fontId="1" fillId="0" borderId="0"/>
  </cellStyleXfs>
  <cellXfs count="360">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9" fillId="0" borderId="0" xfId="0" applyFont="1" applyBorder="1" applyAlignment="1">
      <alignment horizontal="center"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xf>
    <xf numFmtId="0" fontId="10" fillId="4" borderId="5" xfId="0" applyFont="1" applyFill="1" applyBorder="1" applyAlignment="1" applyProtection="1">
      <alignment vertical="center" wrapText="1"/>
      <protection locked="0"/>
    </xf>
    <xf numFmtId="0" fontId="10" fillId="4" borderId="2" xfId="0" applyFont="1" applyFill="1" applyBorder="1" applyAlignment="1" applyProtection="1">
      <alignment vertical="center" wrapText="1"/>
      <protection locked="0"/>
    </xf>
    <xf numFmtId="0" fontId="14" fillId="4" borderId="5" xfId="0" applyFont="1" applyFill="1" applyBorder="1" applyAlignment="1" applyProtection="1">
      <alignment vertical="center" wrapText="1"/>
    </xf>
    <xf numFmtId="0" fontId="20" fillId="5" borderId="5" xfId="0" applyFont="1" applyFill="1" applyBorder="1" applyAlignment="1">
      <alignment horizontal="center"/>
    </xf>
    <xf numFmtId="0" fontId="21" fillId="0" borderId="5" xfId="0" applyFont="1" applyBorder="1"/>
    <xf numFmtId="0" fontId="20" fillId="5" borderId="13" xfId="0" applyFont="1" applyFill="1" applyBorder="1" applyAlignment="1">
      <alignment horizontal="center"/>
    </xf>
    <xf numFmtId="0" fontId="20" fillId="0" borderId="5" xfId="0" applyFont="1" applyBorder="1" applyAlignment="1">
      <alignment wrapText="1"/>
    </xf>
    <xf numFmtId="0" fontId="21" fillId="0" borderId="5" xfId="0" applyFont="1" applyBorder="1" applyAlignment="1">
      <alignment wrapText="1"/>
    </xf>
    <xf numFmtId="0" fontId="16" fillId="0" borderId="5" xfId="0" applyFont="1" applyBorder="1" applyAlignment="1">
      <alignment wrapText="1"/>
    </xf>
    <xf numFmtId="0" fontId="21" fillId="0" borderId="5" xfId="0" applyFont="1" applyBorder="1" applyAlignment="1">
      <alignment vertical="center" wrapText="1"/>
    </xf>
    <xf numFmtId="0" fontId="20" fillId="5" borderId="12" xfId="0" applyFont="1" applyFill="1" applyBorder="1" applyAlignment="1">
      <alignment horizontal="left" wrapText="1"/>
    </xf>
    <xf numFmtId="0" fontId="0" fillId="0" borderId="0" xfId="0" applyFill="1" applyBorder="1" applyAlignment="1">
      <alignment horizontal="left" vertical="top" wrapText="1"/>
    </xf>
    <xf numFmtId="164" fontId="21" fillId="0" borderId="5" xfId="0" applyNumberFormat="1" applyFont="1" applyBorder="1"/>
    <xf numFmtId="164" fontId="16" fillId="0" borderId="5" xfId="0" applyNumberFormat="1" applyFont="1" applyBorder="1"/>
    <xf numFmtId="165" fontId="21" fillId="0" borderId="5" xfId="0" applyNumberFormat="1" applyFont="1" applyBorder="1"/>
    <xf numFmtId="0" fontId="8" fillId="0" borderId="2" xfId="0" applyFont="1" applyFill="1" applyBorder="1" applyAlignment="1" applyProtection="1">
      <alignment vertical="center" wrapText="1"/>
      <protection locked="0"/>
    </xf>
    <xf numFmtId="0" fontId="14" fillId="4" borderId="12" xfId="0" applyFont="1" applyFill="1" applyBorder="1" applyAlignment="1" applyProtection="1">
      <alignment vertical="top" wrapText="1"/>
    </xf>
    <xf numFmtId="164" fontId="8" fillId="4" borderId="13" xfId="1" applyNumberFormat="1" applyFont="1" applyFill="1" applyBorder="1" applyAlignment="1" applyProtection="1">
      <alignment vertical="top" wrapText="1"/>
    </xf>
    <xf numFmtId="164" fontId="8" fillId="4" borderId="13" xfId="1" applyNumberFormat="1" applyFont="1" applyFill="1" applyBorder="1" applyAlignment="1" applyProtection="1">
      <alignment horizontal="right" vertical="center" wrapText="1"/>
      <protection hidden="1"/>
    </xf>
    <xf numFmtId="0" fontId="15" fillId="3" borderId="24" xfId="0" applyFont="1" applyFill="1" applyBorder="1" applyAlignment="1" applyProtection="1">
      <alignment vertical="top" wrapText="1"/>
    </xf>
    <xf numFmtId="164" fontId="8" fillId="4" borderId="24" xfId="1" applyNumberFormat="1" applyFont="1" applyFill="1" applyBorder="1" applyAlignment="1" applyProtection="1">
      <alignment vertical="top" wrapText="1"/>
    </xf>
    <xf numFmtId="164" fontId="8" fillId="4" borderId="24" xfId="1" applyNumberFormat="1" applyFont="1" applyFill="1" applyBorder="1" applyAlignment="1" applyProtection="1">
      <alignment horizontal="right" vertical="top" wrapText="1"/>
      <protection hidden="1"/>
    </xf>
    <xf numFmtId="164" fontId="8" fillId="4" borderId="19" xfId="1" applyNumberFormat="1" applyFont="1" applyFill="1" applyBorder="1" applyAlignment="1" applyProtection="1">
      <alignment vertical="top" wrapText="1"/>
    </xf>
    <xf numFmtId="164" fontId="8" fillId="4" borderId="19" xfId="1" applyNumberFormat="1" applyFont="1" applyFill="1" applyBorder="1" applyAlignment="1" applyProtection="1">
      <alignment horizontal="right" vertical="center" wrapText="1"/>
      <protection hidden="1"/>
    </xf>
    <xf numFmtId="0" fontId="8" fillId="0" borderId="18" xfId="0" applyFont="1" applyFill="1" applyBorder="1" applyAlignment="1" applyProtection="1">
      <alignment horizontal="left" vertical="center" wrapText="1"/>
      <protection locked="0"/>
    </xf>
    <xf numFmtId="0" fontId="10" fillId="4" borderId="18" xfId="0" applyFont="1" applyFill="1" applyBorder="1" applyAlignment="1" applyProtection="1">
      <alignment vertical="center" wrapText="1"/>
      <protection locked="0"/>
    </xf>
    <xf numFmtId="0" fontId="14" fillId="3" borderId="10" xfId="0" applyFont="1" applyFill="1" applyBorder="1" applyAlignment="1" applyProtection="1">
      <alignment vertical="top" wrapText="1"/>
    </xf>
    <xf numFmtId="0" fontId="14" fillId="3" borderId="0" xfId="0" applyFont="1" applyFill="1" applyBorder="1" applyAlignment="1" applyProtection="1">
      <alignment horizontal="left" vertical="top" wrapText="1"/>
    </xf>
    <xf numFmtId="0" fontId="8" fillId="0" borderId="2" xfId="0" applyFont="1" applyFill="1" applyBorder="1" applyAlignment="1" applyProtection="1">
      <alignment horizontal="left" vertical="center" wrapText="1"/>
      <protection locked="0"/>
    </xf>
    <xf numFmtId="0" fontId="14" fillId="3" borderId="10" xfId="0" applyFont="1" applyFill="1" applyBorder="1" applyAlignment="1" applyProtection="1">
      <alignment horizontal="left" vertical="top" wrapText="1"/>
    </xf>
    <xf numFmtId="164" fontId="15" fillId="3" borderId="24" xfId="0" applyNumberFormat="1" applyFont="1" applyFill="1" applyBorder="1" applyAlignment="1" applyProtection="1">
      <alignment horizontal="right" vertical="top" wrapText="1"/>
      <protection hidden="1"/>
    </xf>
    <xf numFmtId="0" fontId="10" fillId="4" borderId="22" xfId="0" applyFont="1" applyFill="1" applyBorder="1" applyAlignment="1" applyProtection="1">
      <alignment vertical="center" wrapText="1"/>
      <protection locked="0"/>
    </xf>
    <xf numFmtId="0" fontId="10" fillId="4" borderId="12" xfId="0" applyFont="1" applyFill="1" applyBorder="1" applyAlignment="1" applyProtection="1">
      <alignment vertical="center" wrapText="1"/>
      <protection locked="0"/>
    </xf>
    <xf numFmtId="0" fontId="14" fillId="3" borderId="0" xfId="0" applyFont="1" applyFill="1" applyBorder="1" applyAlignment="1" applyProtection="1">
      <alignment vertical="top" wrapText="1"/>
    </xf>
    <xf numFmtId="0" fontId="13" fillId="4" borderId="6" xfId="0" applyFont="1" applyFill="1" applyBorder="1" applyAlignment="1" applyProtection="1">
      <alignment vertical="top" wrapText="1"/>
    </xf>
    <xf numFmtId="0" fontId="13" fillId="4" borderId="5" xfId="0" applyFont="1" applyFill="1" applyBorder="1" applyAlignment="1" applyProtection="1">
      <alignment vertical="top" wrapText="1"/>
    </xf>
    <xf numFmtId="0" fontId="13" fillId="4" borderId="5" xfId="0" applyFont="1" applyFill="1" applyBorder="1" applyAlignment="1" applyProtection="1">
      <alignment horizontal="center" vertical="center" wrapText="1"/>
    </xf>
    <xf numFmtId="167" fontId="8" fillId="0" borderId="5" xfId="0" applyNumberFormat="1" applyFont="1" applyFill="1" applyBorder="1" applyAlignment="1" applyProtection="1">
      <alignment horizontal="center" vertical="center" wrapText="1"/>
      <protection locked="0"/>
    </xf>
    <xf numFmtId="167" fontId="8" fillId="0" borderId="1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left" vertical="top"/>
    </xf>
    <xf numFmtId="0" fontId="14" fillId="3" borderId="16" xfId="0" applyFont="1" applyFill="1" applyBorder="1" applyAlignment="1" applyProtection="1">
      <alignment vertical="center" wrapText="1"/>
    </xf>
    <xf numFmtId="0" fontId="14" fillId="3" borderId="18" xfId="0" applyFont="1" applyFill="1" applyBorder="1" applyAlignment="1" applyProtection="1">
      <alignment vertical="center" wrapText="1"/>
    </xf>
    <xf numFmtId="0" fontId="14" fillId="4" borderId="18" xfId="0" applyFont="1" applyFill="1" applyBorder="1" applyAlignment="1" applyProtection="1">
      <alignment wrapText="1"/>
    </xf>
    <xf numFmtId="10" fontId="14" fillId="3" borderId="50" xfId="2" applyNumberFormat="1" applyFont="1" applyFill="1" applyBorder="1" applyAlignment="1" applyProtection="1">
      <alignment horizontal="right" vertical="center" wrapText="1"/>
      <protection hidden="1"/>
    </xf>
    <xf numFmtId="0" fontId="9" fillId="6" borderId="0" xfId="0" applyFont="1" applyFill="1" applyBorder="1" applyAlignment="1">
      <alignment horizontal="center" vertical="center"/>
    </xf>
    <xf numFmtId="0" fontId="14" fillId="6" borderId="0" xfId="0" applyFont="1" applyFill="1" applyBorder="1" applyAlignment="1" applyProtection="1">
      <alignment horizontal="center" vertical="center" wrapText="1"/>
    </xf>
    <xf numFmtId="165" fontId="7" fillId="6" borderId="0" xfId="0" applyNumberFormat="1" applyFont="1" applyFill="1" applyBorder="1" applyAlignment="1" applyProtection="1">
      <alignment horizontal="right" vertical="center"/>
      <protection locked="0"/>
    </xf>
    <xf numFmtId="0" fontId="16" fillId="0" borderId="5" xfId="0" applyFont="1" applyFill="1" applyBorder="1" applyAlignment="1">
      <alignment horizontal="left" vertical="top"/>
    </xf>
    <xf numFmtId="164" fontId="16" fillId="0" borderId="5" xfId="0" applyNumberFormat="1" applyFont="1" applyFill="1" applyBorder="1" applyAlignment="1">
      <alignment horizontal="right" vertical="top"/>
    </xf>
    <xf numFmtId="0" fontId="22" fillId="0" borderId="5" xfId="0" applyFont="1" applyFill="1" applyBorder="1" applyAlignment="1">
      <alignment horizontal="left" vertical="top" wrapText="1"/>
    </xf>
    <xf numFmtId="0" fontId="20" fillId="0" borderId="5" xfId="0" applyFont="1" applyBorder="1" applyAlignment="1">
      <alignment vertical="center" wrapText="1"/>
    </xf>
    <xf numFmtId="0" fontId="22" fillId="0" borderId="5" xfId="0" applyFont="1" applyBorder="1" applyAlignment="1">
      <alignment vertical="center" wrapText="1"/>
    </xf>
    <xf numFmtId="168" fontId="21" fillId="0" borderId="5" xfId="0" applyNumberFormat="1" applyFont="1" applyBorder="1"/>
    <xf numFmtId="0" fontId="8" fillId="0" borderId="53" xfId="0" applyFont="1" applyFill="1" applyBorder="1" applyAlignment="1" applyProtection="1">
      <alignment horizontal="left" vertical="center" wrapText="1"/>
      <protection locked="0"/>
    </xf>
    <xf numFmtId="166" fontId="8" fillId="0" borderId="8" xfId="0" applyNumberFormat="1" applyFont="1" applyFill="1" applyBorder="1" applyAlignment="1" applyProtection="1">
      <alignment horizontal="center" vertical="center" wrapText="1"/>
      <protection locked="0"/>
    </xf>
    <xf numFmtId="164" fontId="8" fillId="4" borderId="12" xfId="1" applyNumberFormat="1" applyFont="1" applyFill="1" applyBorder="1" applyAlignment="1" applyProtection="1">
      <alignment vertical="top" wrapText="1"/>
    </xf>
    <xf numFmtId="164" fontId="8" fillId="4" borderId="12" xfId="1" applyNumberFormat="1" applyFont="1" applyFill="1" applyBorder="1" applyAlignment="1" applyProtection="1">
      <alignment horizontal="right" vertical="center" wrapText="1"/>
      <protection hidden="1"/>
    </xf>
    <xf numFmtId="0" fontId="26" fillId="0" borderId="0" xfId="0" applyFont="1" applyFill="1" applyBorder="1" applyAlignment="1">
      <alignment horizontal="left" vertical="top"/>
    </xf>
    <xf numFmtId="167" fontId="7" fillId="0" borderId="0" xfId="8" applyNumberFormat="1"/>
    <xf numFmtId="0" fontId="8" fillId="0" borderId="0" xfId="0" applyFont="1" applyAlignment="1">
      <alignment horizontal="left" vertical="top"/>
    </xf>
    <xf numFmtId="0" fontId="14" fillId="0" borderId="0" xfId="8" applyFont="1" applyAlignment="1">
      <alignment horizontal="left"/>
    </xf>
    <xf numFmtId="0" fontId="7" fillId="0" borderId="0" xfId="8" applyAlignment="1">
      <alignment horizontal="right"/>
    </xf>
    <xf numFmtId="0" fontId="7" fillId="0" borderId="0" xfId="8"/>
    <xf numFmtId="0" fontId="5" fillId="3" borderId="65" xfId="0" applyFont="1" applyFill="1" applyBorder="1" applyAlignment="1" applyProtection="1">
      <alignment horizontal="center" vertical="top" wrapText="1"/>
    </xf>
    <xf numFmtId="0" fontId="5" fillId="3" borderId="17" xfId="0" applyFont="1" applyFill="1" applyBorder="1" applyAlignment="1" applyProtection="1">
      <alignment horizontal="center" vertical="top" wrapText="1"/>
    </xf>
    <xf numFmtId="0" fontId="10" fillId="0" borderId="0" xfId="0" applyFont="1" applyFill="1" applyBorder="1" applyAlignment="1">
      <alignment horizontal="left" vertical="top"/>
    </xf>
    <xf numFmtId="0" fontId="8" fillId="0" borderId="13" xfId="0" applyFont="1" applyFill="1" applyBorder="1" applyAlignment="1" applyProtection="1">
      <alignment horizontal="left" vertical="center" wrapText="1"/>
      <protection locked="0"/>
    </xf>
    <xf numFmtId="0" fontId="8" fillId="0" borderId="18" xfId="0" applyFont="1" applyFill="1" applyBorder="1" applyAlignment="1" applyProtection="1">
      <alignment vertical="center" wrapText="1"/>
      <protection locked="0"/>
    </xf>
    <xf numFmtId="166" fontId="8" fillId="0" borderId="5" xfId="0" applyNumberFormat="1"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wrapText="1"/>
    </xf>
    <xf numFmtId="9" fontId="17" fillId="0" borderId="0" xfId="2" applyFont="1" applyFill="1" applyBorder="1" applyAlignment="1" applyProtection="1">
      <alignment horizontal="center" vertical="center" wrapText="1"/>
    </xf>
    <xf numFmtId="0" fontId="7" fillId="0" borderId="0" xfId="8" applyBorder="1" applyAlignment="1" applyProtection="1">
      <alignment horizontal="center" vertical="center" wrapText="1"/>
      <protection locked="0"/>
    </xf>
    <xf numFmtId="0" fontId="14" fillId="0" borderId="0" xfId="0" applyFont="1" applyFill="1" applyBorder="1" applyAlignment="1">
      <alignment horizontal="left" vertical="center" wrapText="1"/>
    </xf>
    <xf numFmtId="0" fontId="28" fillId="0" borderId="0" xfId="0" applyFont="1" applyBorder="1" applyAlignment="1">
      <alignment horizontal="center" vertical="center"/>
    </xf>
    <xf numFmtId="0" fontId="30" fillId="0" borderId="0" xfId="0" applyFont="1" applyFill="1" applyBorder="1" applyAlignment="1">
      <alignment horizontal="left" vertical="top"/>
    </xf>
    <xf numFmtId="0" fontId="22" fillId="3" borderId="5" xfId="0" applyFont="1" applyFill="1" applyBorder="1" applyAlignment="1">
      <alignment horizontal="left" vertical="center"/>
    </xf>
    <xf numFmtId="9" fontId="23" fillId="3" borderId="45" xfId="2" applyFont="1" applyFill="1" applyBorder="1" applyAlignment="1" applyProtection="1">
      <alignment horizontal="right" vertical="center" wrapText="1"/>
      <protection hidden="1"/>
    </xf>
    <xf numFmtId="10" fontId="12" fillId="3" borderId="49" xfId="2" applyNumberFormat="1" applyFont="1" applyFill="1" applyBorder="1" applyAlignment="1" applyProtection="1">
      <alignment horizontal="right" vertical="center" wrapText="1"/>
      <protection hidden="1"/>
    </xf>
    <xf numFmtId="10" fontId="12" fillId="3" borderId="48" xfId="2" applyNumberFormat="1" applyFont="1" applyFill="1" applyBorder="1" applyAlignment="1" applyProtection="1">
      <alignment horizontal="right" vertical="center" wrapText="1"/>
      <protection hidden="1"/>
    </xf>
    <xf numFmtId="0" fontId="17" fillId="0" borderId="0" xfId="0" applyFont="1" applyFill="1" applyBorder="1" applyAlignment="1">
      <alignment horizontal="center" vertical="center" wrapText="1"/>
    </xf>
    <xf numFmtId="0" fontId="13" fillId="0" borderId="0" xfId="0" applyFont="1" applyFill="1" applyBorder="1" applyAlignment="1">
      <alignment horizontal="left" vertical="top" wrapText="1"/>
    </xf>
    <xf numFmtId="44" fontId="10" fillId="2" borderId="36" xfId="1" applyNumberFormat="1" applyFont="1" applyFill="1" applyBorder="1" applyAlignment="1" applyProtection="1">
      <alignment vertical="center" wrapText="1"/>
      <protection hidden="1"/>
    </xf>
    <xf numFmtId="44" fontId="8" fillId="6" borderId="13" xfId="1" applyNumberFormat="1" applyFont="1" applyFill="1" applyBorder="1" applyAlignment="1" applyProtection="1">
      <alignment vertical="top" wrapText="1"/>
      <protection locked="0"/>
    </xf>
    <xf numFmtId="44" fontId="8" fillId="6" borderId="12" xfId="1" applyNumberFormat="1" applyFont="1" applyFill="1" applyBorder="1" applyAlignment="1" applyProtection="1">
      <alignment vertical="top" wrapText="1"/>
      <protection locked="0"/>
    </xf>
    <xf numFmtId="44" fontId="8" fillId="6" borderId="19" xfId="1" applyNumberFormat="1" applyFont="1" applyFill="1" applyBorder="1" applyAlignment="1" applyProtection="1">
      <alignment vertical="top" wrapText="1"/>
      <protection locked="0"/>
    </xf>
    <xf numFmtId="44" fontId="8" fillId="6" borderId="13" xfId="0" applyNumberFormat="1" applyFont="1" applyFill="1" applyBorder="1" applyAlignment="1" applyProtection="1">
      <alignment horizontal="right" vertical="center" wrapText="1"/>
      <protection locked="0" hidden="1"/>
    </xf>
    <xf numFmtId="44" fontId="8" fillId="6" borderId="12" xfId="0" applyNumberFormat="1" applyFont="1" applyFill="1" applyBorder="1" applyAlignment="1" applyProtection="1">
      <alignment horizontal="right" vertical="center" wrapText="1"/>
      <protection locked="0" hidden="1"/>
    </xf>
    <xf numFmtId="44" fontId="8" fillId="6" borderId="19" xfId="0" applyNumberFormat="1" applyFont="1" applyFill="1" applyBorder="1" applyAlignment="1" applyProtection="1">
      <alignment horizontal="right" vertical="center" wrapText="1"/>
      <protection locked="0" hidden="1"/>
    </xf>
    <xf numFmtId="44" fontId="10" fillId="2" borderId="37" xfId="1" applyNumberFormat="1" applyFont="1" applyFill="1" applyBorder="1" applyAlignment="1" applyProtection="1">
      <alignment vertical="center" wrapText="1"/>
      <protection hidden="1"/>
    </xf>
    <xf numFmtId="44" fontId="8" fillId="4" borderId="64" xfId="1" applyNumberFormat="1" applyFont="1" applyFill="1" applyBorder="1" applyAlignment="1" applyProtection="1">
      <alignment horizontal="right" vertical="top" wrapText="1"/>
      <protection hidden="1"/>
    </xf>
    <xf numFmtId="44" fontId="8" fillId="4" borderId="13" xfId="0" applyNumberFormat="1" applyFont="1" applyFill="1" applyBorder="1" applyAlignment="1" applyProtection="1">
      <alignment horizontal="right" vertical="center" wrapText="1"/>
      <protection locked="0" hidden="1"/>
    </xf>
    <xf numFmtId="44" fontId="8" fillId="4" borderId="12" xfId="0" applyNumberFormat="1" applyFont="1" applyFill="1" applyBorder="1" applyAlignment="1" applyProtection="1">
      <alignment horizontal="right" vertical="center" wrapText="1"/>
      <protection locked="0" hidden="1"/>
    </xf>
    <xf numFmtId="44" fontId="8" fillId="4" borderId="19" xfId="0" applyNumberFormat="1" applyFont="1" applyFill="1" applyBorder="1" applyAlignment="1" applyProtection="1">
      <alignment horizontal="right" vertical="center" wrapText="1"/>
      <protection locked="0" hidden="1"/>
    </xf>
    <xf numFmtId="44" fontId="10" fillId="2" borderId="25" xfId="1" applyNumberFormat="1" applyFont="1" applyFill="1" applyBorder="1" applyAlignment="1" applyProtection="1">
      <alignment horizontal="right" vertical="top" wrapText="1"/>
      <protection hidden="1"/>
    </xf>
    <xf numFmtId="44" fontId="8" fillId="0" borderId="13" xfId="0" applyNumberFormat="1" applyFont="1" applyFill="1" applyBorder="1" applyAlignment="1" applyProtection="1">
      <alignment horizontal="right" vertical="center" wrapText="1"/>
      <protection locked="0" hidden="1"/>
    </xf>
    <xf numFmtId="44" fontId="8" fillId="0" borderId="5" xfId="0" applyNumberFormat="1" applyFont="1" applyFill="1" applyBorder="1" applyAlignment="1" applyProtection="1">
      <alignment horizontal="right" vertical="center" wrapText="1"/>
      <protection locked="0" hidden="1"/>
    </xf>
    <xf numFmtId="44" fontId="8" fillId="0" borderId="12" xfId="0" applyNumberFormat="1" applyFont="1" applyFill="1" applyBorder="1" applyAlignment="1" applyProtection="1">
      <alignment horizontal="right" vertical="center" wrapText="1"/>
      <protection locked="0" hidden="1"/>
    </xf>
    <xf numFmtId="44" fontId="8" fillId="0" borderId="19" xfId="0" applyNumberFormat="1" applyFont="1" applyFill="1" applyBorder="1" applyAlignment="1" applyProtection="1">
      <alignment horizontal="right" vertical="center" wrapText="1"/>
      <protection locked="0" hidden="1"/>
    </xf>
    <xf numFmtId="44" fontId="12" fillId="2" borderId="26" xfId="0" applyNumberFormat="1" applyFont="1" applyFill="1" applyBorder="1" applyAlignment="1" applyProtection="1">
      <alignment horizontal="right" vertical="top" wrapText="1"/>
      <protection hidden="1"/>
    </xf>
    <xf numFmtId="44" fontId="14" fillId="2" borderId="4" xfId="0" applyNumberFormat="1" applyFont="1" applyFill="1" applyBorder="1" applyAlignment="1" applyProtection="1">
      <alignment horizontal="right" vertical="center" wrapText="1"/>
      <protection hidden="1"/>
    </xf>
    <xf numFmtId="44" fontId="14" fillId="2" borderId="3" xfId="0" applyNumberFormat="1" applyFont="1" applyFill="1" applyBorder="1" applyAlignment="1" applyProtection="1">
      <alignment horizontal="right" vertical="center" wrapText="1"/>
      <protection hidden="1"/>
    </xf>
    <xf numFmtId="44" fontId="14" fillId="2" borderId="30" xfId="0" applyNumberFormat="1" applyFont="1" applyFill="1" applyBorder="1" applyAlignment="1" applyProtection="1">
      <alignment horizontal="right" vertical="center" wrapText="1"/>
      <protection hidden="1"/>
    </xf>
    <xf numFmtId="44" fontId="10" fillId="4" borderId="24" xfId="1" applyNumberFormat="1" applyFont="1" applyFill="1" applyBorder="1" applyAlignment="1" applyProtection="1">
      <alignment vertical="center" wrapText="1"/>
      <protection hidden="1"/>
    </xf>
    <xf numFmtId="44" fontId="8" fillId="4" borderId="13" xfId="0" applyNumberFormat="1" applyFont="1" applyFill="1" applyBorder="1" applyAlignment="1" applyProtection="1">
      <alignment vertical="center" wrapText="1"/>
      <protection locked="0" hidden="1"/>
    </xf>
    <xf numFmtId="44" fontId="8" fillId="4" borderId="5" xfId="0" applyNumberFormat="1" applyFont="1" applyFill="1" applyBorder="1" applyAlignment="1" applyProtection="1">
      <alignment vertical="center" wrapText="1"/>
      <protection locked="0" hidden="1"/>
    </xf>
    <xf numFmtId="44" fontId="8" fillId="4" borderId="19" xfId="0" applyNumberFormat="1" applyFont="1" applyFill="1" applyBorder="1" applyAlignment="1" applyProtection="1">
      <alignment vertical="center" wrapText="1"/>
      <protection locked="0" hidden="1"/>
    </xf>
    <xf numFmtId="44" fontId="10" fillId="2" borderId="24" xfId="1" applyNumberFormat="1" applyFont="1" applyFill="1" applyBorder="1" applyAlignment="1" applyProtection="1">
      <alignment vertical="center" wrapText="1"/>
      <protection hidden="1"/>
    </xf>
    <xf numFmtId="44" fontId="8" fillId="0" borderId="13" xfId="0" applyNumberFormat="1" applyFont="1" applyFill="1" applyBorder="1" applyAlignment="1" applyProtection="1">
      <alignment vertical="center" wrapText="1"/>
      <protection locked="0" hidden="1"/>
    </xf>
    <xf numFmtId="44" fontId="8" fillId="0" borderId="5" xfId="0" applyNumberFormat="1" applyFont="1" applyFill="1" applyBorder="1" applyAlignment="1" applyProtection="1">
      <alignment vertical="center" wrapText="1"/>
      <protection locked="0" hidden="1"/>
    </xf>
    <xf numFmtId="44" fontId="8" fillId="0" borderId="19" xfId="0" applyNumberFormat="1" applyFont="1" applyFill="1" applyBorder="1" applyAlignment="1" applyProtection="1">
      <alignment vertical="center" wrapText="1"/>
      <protection locked="0" hidden="1"/>
    </xf>
    <xf numFmtId="44" fontId="8" fillId="4" borderId="24" xfId="1" applyNumberFormat="1" applyFont="1" applyFill="1" applyBorder="1" applyAlignment="1" applyProtection="1">
      <alignment horizontal="right" vertical="top" wrapText="1"/>
      <protection hidden="1"/>
    </xf>
    <xf numFmtId="44" fontId="10" fillId="2" borderId="24" xfId="1" applyNumberFormat="1" applyFont="1" applyFill="1" applyBorder="1" applyAlignment="1" applyProtection="1">
      <alignment horizontal="right" vertical="top" wrapText="1"/>
      <protection hidden="1"/>
    </xf>
    <xf numFmtId="44" fontId="15" fillId="3" borderId="24" xfId="0" applyNumberFormat="1" applyFont="1" applyFill="1" applyBorder="1" applyAlignment="1" applyProtection="1">
      <alignment vertical="top" wrapText="1"/>
      <protection hidden="1"/>
    </xf>
    <xf numFmtId="44" fontId="8" fillId="4" borderId="13" xfId="1" applyNumberFormat="1" applyFont="1" applyFill="1" applyBorder="1" applyAlignment="1" applyProtection="1">
      <alignment horizontal="right" vertical="center" wrapText="1"/>
      <protection hidden="1"/>
    </xf>
    <xf numFmtId="44" fontId="8" fillId="4" borderId="12" xfId="1" applyNumberFormat="1" applyFont="1" applyFill="1" applyBorder="1" applyAlignment="1" applyProtection="1">
      <alignment horizontal="right" vertical="center" wrapText="1"/>
      <protection hidden="1"/>
    </xf>
    <xf numFmtId="44" fontId="8" fillId="4" borderId="19" xfId="1" applyNumberFormat="1" applyFont="1" applyFill="1" applyBorder="1" applyAlignment="1" applyProtection="1">
      <alignment horizontal="right" vertical="center" wrapText="1"/>
      <protection hidden="1"/>
    </xf>
    <xf numFmtId="44" fontId="8" fillId="0" borderId="13" xfId="1" applyNumberFormat="1" applyFont="1" applyFill="1" applyBorder="1" applyAlignment="1" applyProtection="1">
      <alignment horizontal="right" vertical="center" wrapText="1"/>
      <protection locked="0" hidden="1"/>
    </xf>
    <xf numFmtId="44" fontId="8" fillId="0" borderId="12" xfId="1" applyNumberFormat="1" applyFont="1" applyFill="1" applyBorder="1" applyAlignment="1" applyProtection="1">
      <alignment horizontal="right" vertical="center" wrapText="1"/>
      <protection locked="0" hidden="1"/>
    </xf>
    <xf numFmtId="44" fontId="8" fillId="0" borderId="19" xfId="1" applyNumberFormat="1" applyFont="1" applyFill="1" applyBorder="1" applyAlignment="1" applyProtection="1">
      <alignment horizontal="right" vertical="center" wrapText="1"/>
      <protection locked="0" hidden="1"/>
    </xf>
    <xf numFmtId="44" fontId="14" fillId="2" borderId="19" xfId="0" applyNumberFormat="1" applyFont="1" applyFill="1" applyBorder="1" applyAlignment="1" applyProtection="1">
      <alignment horizontal="right" vertical="center" wrapText="1"/>
      <protection hidden="1"/>
    </xf>
    <xf numFmtId="44" fontId="8" fillId="3" borderId="24" xfId="1" applyNumberFormat="1" applyFont="1" applyFill="1" applyBorder="1" applyAlignment="1" applyProtection="1">
      <alignment vertical="top" wrapText="1"/>
      <protection hidden="1"/>
    </xf>
    <xf numFmtId="44" fontId="8" fillId="4" borderId="24" xfId="1" applyNumberFormat="1" applyFont="1" applyFill="1" applyBorder="1" applyAlignment="1" applyProtection="1">
      <alignment vertical="top" wrapText="1"/>
      <protection hidden="1"/>
    </xf>
    <xf numFmtId="44" fontId="8" fillId="4" borderId="13" xfId="1" applyNumberFormat="1" applyFont="1" applyFill="1" applyBorder="1" applyAlignment="1" applyProtection="1">
      <alignment vertical="top" wrapText="1"/>
      <protection hidden="1"/>
    </xf>
    <xf numFmtId="44" fontId="8" fillId="4" borderId="12" xfId="1" applyNumberFormat="1" applyFont="1" applyFill="1" applyBorder="1" applyAlignment="1" applyProtection="1">
      <alignment vertical="top" wrapText="1"/>
      <protection hidden="1"/>
    </xf>
    <xf numFmtId="44" fontId="8" fillId="4" borderId="19" xfId="1" applyNumberFormat="1" applyFont="1" applyFill="1" applyBorder="1" applyAlignment="1" applyProtection="1">
      <alignment vertical="top" wrapText="1"/>
      <protection hidden="1"/>
    </xf>
    <xf numFmtId="44" fontId="10" fillId="2" borderId="27" xfId="1" applyNumberFormat="1" applyFont="1" applyFill="1" applyBorder="1" applyAlignment="1" applyProtection="1">
      <alignment horizontal="right" vertical="top" wrapText="1"/>
      <protection hidden="1"/>
    </xf>
    <xf numFmtId="44" fontId="8" fillId="0" borderId="23" xfId="0" applyNumberFormat="1" applyFont="1" applyFill="1" applyBorder="1" applyAlignment="1" applyProtection="1">
      <alignment horizontal="right" vertical="center" wrapText="1"/>
      <protection locked="0" hidden="1"/>
    </xf>
    <xf numFmtId="44" fontId="8" fillId="0" borderId="57" xfId="0" applyNumberFormat="1" applyFont="1" applyFill="1" applyBorder="1" applyAlignment="1" applyProtection="1">
      <alignment horizontal="right" vertical="center" wrapText="1"/>
      <protection locked="0" hidden="1"/>
    </xf>
    <xf numFmtId="44" fontId="8" fillId="0" borderId="33" xfId="0" applyNumberFormat="1" applyFont="1" applyFill="1" applyBorder="1" applyAlignment="1" applyProtection="1">
      <alignment horizontal="right" vertical="center" wrapText="1"/>
      <protection locked="0" hidden="1"/>
    </xf>
    <xf numFmtId="44" fontId="8" fillId="0" borderId="2" xfId="0" applyNumberFormat="1" applyFont="1" applyFill="1" applyBorder="1" applyAlignment="1" applyProtection="1">
      <alignment horizontal="right" vertical="center" wrapText="1"/>
      <protection locked="0" hidden="1"/>
    </xf>
    <xf numFmtId="44" fontId="8" fillId="0" borderId="58" xfId="0" applyNumberFormat="1" applyFont="1" applyFill="1" applyBorder="1" applyAlignment="1" applyProtection="1">
      <alignment horizontal="right" vertical="center" wrapText="1"/>
      <protection locked="0" hidden="1"/>
    </xf>
    <xf numFmtId="44" fontId="8" fillId="0" borderId="34" xfId="0" applyNumberFormat="1" applyFont="1" applyFill="1" applyBorder="1" applyAlignment="1" applyProtection="1">
      <alignment horizontal="right" vertical="center" wrapText="1"/>
      <protection locked="0" hidden="1"/>
    </xf>
    <xf numFmtId="44" fontId="8" fillId="0" borderId="51" xfId="0" applyNumberFormat="1" applyFont="1" applyFill="1" applyBorder="1" applyAlignment="1" applyProtection="1">
      <alignment horizontal="right" vertical="center" wrapText="1"/>
      <protection locked="0" hidden="1"/>
    </xf>
    <xf numFmtId="44" fontId="8" fillId="0" borderId="59" xfId="0" applyNumberFormat="1" applyFont="1" applyFill="1" applyBorder="1" applyAlignment="1" applyProtection="1">
      <alignment horizontal="right" vertical="center" wrapText="1"/>
      <protection locked="0" hidden="1"/>
    </xf>
    <xf numFmtId="44" fontId="8" fillId="0" borderId="52" xfId="0" applyNumberFormat="1" applyFont="1" applyFill="1" applyBorder="1" applyAlignment="1" applyProtection="1">
      <alignment horizontal="right" vertical="center" wrapText="1"/>
      <protection locked="0" hidden="1"/>
    </xf>
    <xf numFmtId="44" fontId="8" fillId="0" borderId="5" xfId="0" applyNumberFormat="1" applyFont="1" applyFill="1" applyBorder="1" applyAlignment="1" applyProtection="1">
      <alignment horizontal="right" vertical="center" wrapText="1"/>
      <protection locked="0"/>
    </xf>
    <xf numFmtId="44" fontId="7" fillId="0" borderId="12" xfId="0" applyNumberFormat="1" applyFont="1" applyFill="1" applyBorder="1" applyAlignment="1" applyProtection="1">
      <alignment horizontal="right" vertical="top" wrapText="1"/>
      <protection locked="0"/>
    </xf>
    <xf numFmtId="44" fontId="8" fillId="0" borderId="12" xfId="0" applyNumberFormat="1" applyFont="1" applyFill="1" applyBorder="1" applyAlignment="1" applyProtection="1">
      <alignment horizontal="right" vertical="center" wrapText="1"/>
      <protection locked="0"/>
    </xf>
    <xf numFmtId="44" fontId="8" fillId="0" borderId="12" xfId="0" applyNumberFormat="1" applyFont="1" applyFill="1" applyBorder="1" applyAlignment="1" applyProtection="1">
      <alignment horizontal="right" vertical="center"/>
      <protection locked="0"/>
    </xf>
    <xf numFmtId="0" fontId="7" fillId="6" borderId="0" xfId="0" applyFont="1" applyFill="1" applyBorder="1" applyAlignment="1" applyProtection="1">
      <alignment horizontal="left" vertical="center"/>
      <protection locked="0"/>
    </xf>
    <xf numFmtId="0" fontId="9" fillId="6" borderId="0" xfId="0"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protection locked="0"/>
    </xf>
    <xf numFmtId="9" fontId="13" fillId="6" borderId="0" xfId="2" applyFont="1" applyFill="1" applyBorder="1" applyAlignment="1" applyProtection="1">
      <alignment horizontal="center" vertical="center" wrapText="1"/>
    </xf>
    <xf numFmtId="0" fontId="7" fillId="6" borderId="0" xfId="0" applyFont="1" applyFill="1" applyBorder="1" applyAlignment="1" applyProtection="1">
      <alignment horizontal="left" vertical="center" wrapText="1"/>
      <protection locked="0"/>
    </xf>
    <xf numFmtId="0" fontId="14" fillId="6" borderId="0" xfId="0" applyFont="1" applyFill="1" applyBorder="1" applyAlignment="1" applyProtection="1">
      <alignment horizontal="left" vertical="center" wrapText="1"/>
    </xf>
    <xf numFmtId="0" fontId="13"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8" fillId="6" borderId="0" xfId="0" applyFont="1" applyFill="1" applyBorder="1" applyAlignment="1" applyProtection="1">
      <alignment horizontal="left" vertical="top"/>
      <protection locked="0"/>
    </xf>
    <xf numFmtId="0" fontId="7" fillId="0" borderId="5" xfId="0" applyFont="1" applyFill="1" applyBorder="1" applyAlignment="1" applyProtection="1">
      <alignment horizontal="center" vertical="center" wrapText="1"/>
      <protection locked="0"/>
    </xf>
    <xf numFmtId="0" fontId="14" fillId="4" borderId="5" xfId="0" applyFont="1" applyFill="1" applyBorder="1" applyAlignment="1">
      <alignment horizontal="center" vertical="center"/>
    </xf>
    <xf numFmtId="0" fontId="7" fillId="0" borderId="5" xfId="0" applyFont="1" applyBorder="1" applyAlignment="1">
      <alignment horizontal="left" vertical="top"/>
    </xf>
    <xf numFmtId="0" fontId="9" fillId="6" borderId="5" xfId="0" applyFont="1" applyFill="1" applyBorder="1" applyAlignment="1">
      <alignment horizontal="center" vertical="center" wrapText="1"/>
    </xf>
    <xf numFmtId="0" fontId="9" fillId="6" borderId="5" xfId="0" applyFont="1" applyFill="1" applyBorder="1" applyAlignment="1">
      <alignment horizontal="center" vertical="center"/>
    </xf>
    <xf numFmtId="0" fontId="14" fillId="6" borderId="5" xfId="0" applyFont="1" applyFill="1" applyBorder="1" applyAlignment="1">
      <alignment vertical="center" wrapText="1"/>
    </xf>
    <xf numFmtId="0" fontId="14" fillId="6" borderId="5" xfId="0" applyFont="1" applyFill="1" applyBorder="1" applyAlignment="1">
      <alignment horizontal="left" vertical="center" wrapText="1"/>
    </xf>
    <xf numFmtId="0" fontId="7" fillId="6" borderId="5" xfId="0" applyFont="1" applyFill="1" applyBorder="1" applyAlignment="1" applyProtection="1">
      <alignment horizontal="left" vertical="center"/>
      <protection locked="0"/>
    </xf>
    <xf numFmtId="0" fontId="7" fillId="6" borderId="5" xfId="0" applyFont="1" applyFill="1" applyBorder="1" applyAlignment="1" applyProtection="1">
      <alignment horizontal="left" vertical="top"/>
      <protection locked="0"/>
    </xf>
    <xf numFmtId="168" fontId="7" fillId="0" borderId="5" xfId="0" applyNumberFormat="1" applyFont="1" applyBorder="1" applyAlignment="1">
      <alignment horizontal="right" vertical="top"/>
    </xf>
    <xf numFmtId="44" fontId="8" fillId="0" borderId="5" xfId="0" applyNumberFormat="1" applyFont="1" applyFill="1" applyBorder="1" applyAlignment="1" applyProtection="1">
      <alignment horizontal="right" vertical="center" wrapText="1"/>
      <protection locked="0"/>
    </xf>
    <xf numFmtId="44" fontId="8" fillId="0" borderId="22" xfId="0" applyNumberFormat="1" applyFont="1" applyFill="1" applyBorder="1" applyAlignment="1" applyProtection="1">
      <alignment horizontal="right" vertical="center" wrapText="1"/>
      <protection locked="0" hidden="1"/>
    </xf>
    <xf numFmtId="0" fontId="5" fillId="3" borderId="27" xfId="0" applyFont="1" applyFill="1" applyBorder="1" applyAlignment="1" applyProtection="1">
      <alignment horizontal="center" vertical="top" wrapText="1"/>
    </xf>
    <xf numFmtId="0" fontId="14" fillId="3" borderId="55" xfId="0" applyFont="1" applyFill="1" applyBorder="1" applyAlignment="1" applyProtection="1">
      <alignment horizontal="center" vertical="top" wrapText="1"/>
    </xf>
    <xf numFmtId="0" fontId="10" fillId="0" borderId="67" xfId="0" applyFont="1" applyFill="1" applyBorder="1" applyAlignment="1" applyProtection="1">
      <alignment vertical="center"/>
      <protection locked="0"/>
    </xf>
    <xf numFmtId="0" fontId="10" fillId="0" borderId="68" xfId="0" applyFont="1" applyFill="1" applyBorder="1" applyAlignment="1" applyProtection="1">
      <alignment horizontal="left" vertical="center"/>
      <protection locked="0"/>
    </xf>
    <xf numFmtId="0" fontId="8" fillId="0" borderId="18" xfId="0" applyFont="1" applyFill="1" applyBorder="1" applyAlignment="1" applyProtection="1">
      <alignment vertical="center" wrapText="1"/>
      <protection locked="0"/>
    </xf>
    <xf numFmtId="44" fontId="8" fillId="0" borderId="5" xfId="0" applyNumberFormat="1" applyFont="1" applyFill="1" applyBorder="1" applyAlignment="1" applyProtection="1">
      <alignment horizontal="right" vertical="center" wrapText="1"/>
      <protection locked="0"/>
    </xf>
    <xf numFmtId="0" fontId="10" fillId="3" borderId="67" xfId="0" applyFont="1" applyFill="1" applyBorder="1" applyAlignment="1">
      <alignment vertical="center"/>
    </xf>
    <xf numFmtId="0" fontId="10" fillId="3" borderId="67" xfId="0" applyFont="1" applyFill="1" applyBorder="1" applyAlignment="1">
      <alignment horizontal="left" vertical="center"/>
    </xf>
    <xf numFmtId="44" fontId="10" fillId="2" borderId="43" xfId="1" applyNumberFormat="1" applyFont="1" applyFill="1" applyBorder="1" applyAlignment="1" applyProtection="1">
      <alignment horizontal="right" vertical="top" wrapText="1"/>
      <protection hidden="1"/>
    </xf>
    <xf numFmtId="164" fontId="12" fillId="2" borderId="43" xfId="0" applyNumberFormat="1" applyFont="1" applyFill="1" applyBorder="1" applyAlignment="1" applyProtection="1">
      <alignment horizontal="right" vertical="top" wrapText="1"/>
      <protection hidden="1"/>
    </xf>
    <xf numFmtId="0" fontId="0" fillId="0" borderId="0" xfId="0" applyAlignment="1">
      <alignment horizontal="left" vertical="top"/>
    </xf>
    <xf numFmtId="44" fontId="8" fillId="0" borderId="15" xfId="0" applyNumberFormat="1" applyFont="1" applyFill="1" applyBorder="1" applyAlignment="1" applyProtection="1">
      <alignment horizontal="right" vertical="center" wrapText="1"/>
      <protection locked="0"/>
    </xf>
    <xf numFmtId="44" fontId="14" fillId="2" borderId="61" xfId="0" applyNumberFormat="1" applyFont="1" applyFill="1" applyBorder="1" applyAlignment="1" applyProtection="1">
      <alignment horizontal="right" vertical="center" wrapText="1"/>
      <protection hidden="1"/>
    </xf>
    <xf numFmtId="44" fontId="12" fillId="2" borderId="75" xfId="0" applyNumberFormat="1" applyFont="1" applyFill="1" applyBorder="1" applyAlignment="1" applyProtection="1">
      <alignment horizontal="right" vertical="top" wrapText="1"/>
      <protection hidden="1"/>
    </xf>
    <xf numFmtId="44" fontId="14" fillId="2" borderId="70" xfId="0" applyNumberFormat="1" applyFont="1" applyFill="1" applyBorder="1" applyAlignment="1" applyProtection="1">
      <alignment horizontal="right" vertical="center" wrapText="1"/>
      <protection hidden="1"/>
    </xf>
    <xf numFmtId="44" fontId="14" fillId="2" borderId="66" xfId="0" applyNumberFormat="1" applyFont="1" applyFill="1" applyBorder="1" applyAlignment="1" applyProtection="1">
      <alignment horizontal="right" vertical="center" wrapText="1"/>
      <protection hidden="1"/>
    </xf>
    <xf numFmtId="44" fontId="14" fillId="2" borderId="79" xfId="0" applyNumberFormat="1" applyFont="1" applyFill="1" applyBorder="1" applyAlignment="1" applyProtection="1">
      <alignment horizontal="right" vertical="center" wrapText="1"/>
      <protection hidden="1"/>
    </xf>
    <xf numFmtId="0" fontId="17" fillId="0" borderId="0" xfId="0" applyFont="1" applyFill="1" applyBorder="1" applyAlignment="1">
      <alignment horizontal="left" vertical="top" wrapText="1"/>
    </xf>
    <xf numFmtId="0" fontId="35" fillId="0" borderId="0" xfId="0" applyFont="1" applyFill="1" applyBorder="1" applyAlignment="1">
      <alignment horizontal="justify" vertical="center"/>
    </xf>
    <xf numFmtId="0" fontId="34" fillId="0" borderId="0" xfId="0" applyFont="1" applyFill="1" applyBorder="1" applyAlignment="1">
      <alignment horizontal="justify" vertical="center"/>
    </xf>
    <xf numFmtId="0" fontId="8" fillId="0" borderId="13" xfId="0" applyFont="1" applyFill="1" applyBorder="1" applyAlignment="1" applyProtection="1">
      <alignment horizontal="left" vertical="center" wrapText="1"/>
      <protection locked="0"/>
    </xf>
    <xf numFmtId="164" fontId="16" fillId="0" borderId="5" xfId="0" applyNumberFormat="1" applyFont="1" applyBorder="1" applyProtection="1">
      <protection locked="0"/>
    </xf>
    <xf numFmtId="164" fontId="21" fillId="0" borderId="5" xfId="0" applyNumberFormat="1" applyFont="1" applyBorder="1" applyProtection="1">
      <protection locked="0"/>
    </xf>
    <xf numFmtId="0" fontId="14" fillId="4" borderId="5" xfId="0" applyFont="1" applyFill="1" applyBorder="1" applyAlignment="1" applyProtection="1">
      <alignment horizontal="left" vertical="top" wrapText="1"/>
    </xf>
    <xf numFmtId="0" fontId="17" fillId="0" borderId="0" xfId="0" applyFont="1" applyFill="1" applyBorder="1" applyAlignment="1">
      <alignment horizontal="left" vertical="center" wrapText="1"/>
    </xf>
    <xf numFmtId="0" fontId="14" fillId="4" borderId="18" xfId="0" applyFont="1" applyFill="1" applyBorder="1" applyAlignment="1" applyProtection="1">
      <alignment horizontal="left" vertical="top" wrapText="1"/>
    </xf>
    <xf numFmtId="0" fontId="10" fillId="4" borderId="5" xfId="0" applyFont="1" applyFill="1" applyBorder="1" applyAlignment="1" applyProtection="1">
      <alignment horizontal="left" vertical="top" wrapText="1"/>
    </xf>
    <xf numFmtId="0" fontId="14" fillId="4" borderId="12" xfId="0" applyFont="1" applyFill="1" applyBorder="1" applyAlignment="1" applyProtection="1">
      <alignment horizontal="left" vertical="top" wrapText="1"/>
    </xf>
    <xf numFmtId="9" fontId="17" fillId="0" borderId="0" xfId="2" applyFont="1" applyFill="1" applyBorder="1" applyAlignment="1" applyProtection="1">
      <alignment horizontal="left" vertical="top" wrapText="1"/>
    </xf>
    <xf numFmtId="0" fontId="8" fillId="0" borderId="32"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1" fontId="8" fillId="0" borderId="12" xfId="0" applyNumberFormat="1" applyFont="1" applyFill="1" applyBorder="1" applyAlignment="1" applyProtection="1">
      <alignment horizontal="center" vertical="center" wrapText="1"/>
      <protection locked="0"/>
    </xf>
    <xf numFmtId="1" fontId="8" fillId="0" borderId="14" xfId="0" applyNumberFormat="1" applyFont="1" applyFill="1" applyBorder="1" applyAlignment="1" applyProtection="1">
      <alignment horizontal="center" vertical="center" wrapText="1"/>
      <protection locked="0"/>
    </xf>
    <xf numFmtId="1" fontId="8" fillId="0" borderId="12" xfId="0" applyNumberFormat="1" applyFont="1" applyFill="1" applyBorder="1" applyAlignment="1" applyProtection="1">
      <alignment horizontal="center" vertical="center"/>
      <protection locked="0"/>
    </xf>
    <xf numFmtId="1" fontId="8" fillId="0" borderId="13" xfId="0" applyNumberFormat="1" applyFont="1" applyFill="1" applyBorder="1" applyAlignment="1" applyProtection="1">
      <alignment horizontal="center" vertical="center"/>
      <protection locked="0"/>
    </xf>
    <xf numFmtId="1" fontId="7" fillId="0" borderId="12" xfId="0" applyNumberFormat="1" applyFont="1" applyFill="1" applyBorder="1" applyAlignment="1" applyProtection="1">
      <alignment horizontal="center" vertical="top" wrapText="1"/>
      <protection locked="0"/>
    </xf>
    <xf numFmtId="1" fontId="7" fillId="0" borderId="14" xfId="0" applyNumberFormat="1" applyFont="1" applyFill="1" applyBorder="1" applyAlignment="1" applyProtection="1">
      <alignment horizontal="center" vertical="top" wrapText="1"/>
      <protection locked="0"/>
    </xf>
    <xf numFmtId="0" fontId="5" fillId="2" borderId="29" xfId="0" applyFont="1" applyFill="1" applyBorder="1" applyAlignment="1" applyProtection="1">
      <alignment horizontal="right" vertical="top" wrapText="1"/>
    </xf>
    <xf numFmtId="0" fontId="5" fillId="2" borderId="14" xfId="0" applyFont="1" applyFill="1" applyBorder="1" applyAlignment="1" applyProtection="1">
      <alignment horizontal="right" vertical="top" wrapText="1"/>
    </xf>
    <xf numFmtId="0" fontId="10" fillId="4" borderId="32" xfId="0"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10" fillId="4" borderId="12" xfId="0" applyFont="1" applyFill="1" applyBorder="1" applyAlignment="1" applyProtection="1">
      <alignment horizontal="left" vertical="center" wrapText="1"/>
      <protection locked="0"/>
    </xf>
    <xf numFmtId="1" fontId="8" fillId="0" borderId="13" xfId="0" applyNumberFormat="1" applyFont="1" applyFill="1" applyBorder="1" applyAlignment="1" applyProtection="1">
      <alignment horizontal="center" vertical="center" wrapText="1"/>
      <protection locked="0"/>
    </xf>
    <xf numFmtId="0" fontId="8" fillId="0" borderId="29" xfId="0" applyFont="1" applyFill="1" applyBorder="1" applyAlignment="1" applyProtection="1">
      <alignment vertical="center" wrapText="1"/>
      <protection locked="0"/>
    </xf>
    <xf numFmtId="0" fontId="8" fillId="0" borderId="14" xfId="0" applyFont="1" applyFill="1" applyBorder="1" applyAlignment="1" applyProtection="1">
      <alignment vertical="center" wrapText="1"/>
      <protection locked="0"/>
    </xf>
    <xf numFmtId="1" fontId="8" fillId="0" borderId="5" xfId="0" applyNumberFormat="1" applyFont="1" applyFill="1" applyBorder="1" applyAlignment="1" applyProtection="1">
      <alignment horizontal="center" vertical="center" wrapText="1"/>
      <protection locked="0"/>
    </xf>
    <xf numFmtId="0" fontId="14" fillId="3" borderId="31" xfId="0" applyNumberFormat="1" applyFont="1" applyFill="1" applyBorder="1" applyAlignment="1" applyProtection="1">
      <alignment horizontal="left" vertical="center" wrapText="1"/>
    </xf>
    <xf numFmtId="0" fontId="14" fillId="3" borderId="7" xfId="0" applyNumberFormat="1" applyFont="1" applyFill="1" applyBorder="1" applyAlignment="1" applyProtection="1">
      <alignment horizontal="left" vertical="center" wrapText="1"/>
    </xf>
    <xf numFmtId="0" fontId="8" fillId="0" borderId="18" xfId="0" applyFont="1" applyFill="1" applyBorder="1" applyAlignment="1" applyProtection="1">
      <alignment vertical="center" wrapText="1"/>
      <protection locked="0"/>
    </xf>
    <xf numFmtId="0" fontId="8" fillId="0" borderId="12" xfId="0" applyFont="1" applyFill="1" applyBorder="1" applyAlignment="1" applyProtection="1">
      <alignment vertical="center" wrapText="1"/>
      <protection locked="0"/>
    </xf>
    <xf numFmtId="0" fontId="8" fillId="0" borderId="29"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3" fontId="8" fillId="0" borderId="20" xfId="0" applyNumberFormat="1" applyFont="1" applyFill="1" applyBorder="1" applyAlignment="1" applyProtection="1">
      <alignment horizontal="center" vertical="center" wrapText="1"/>
      <protection locked="0"/>
    </xf>
    <xf numFmtId="3" fontId="8" fillId="0" borderId="55" xfId="0" applyNumberFormat="1" applyFont="1" applyFill="1" applyBorder="1" applyAlignment="1" applyProtection="1">
      <alignment horizontal="center" vertical="center" wrapText="1"/>
      <protection locked="0"/>
    </xf>
    <xf numFmtId="0" fontId="9" fillId="2" borderId="28" xfId="0" applyFont="1" applyFill="1" applyBorder="1" applyAlignment="1">
      <alignment horizontal="right" vertical="top" wrapText="1"/>
    </xf>
    <xf numFmtId="0" fontId="9" fillId="2" borderId="0" xfId="0" applyFont="1" applyFill="1" applyBorder="1" applyAlignment="1">
      <alignment horizontal="right" vertical="top" wrapText="1"/>
    </xf>
    <xf numFmtId="0" fontId="8" fillId="0" borderId="76" xfId="0" applyFont="1" applyFill="1" applyBorder="1" applyAlignment="1" applyProtection="1">
      <alignment horizontal="left" vertical="center" wrapText="1"/>
      <protection locked="0"/>
    </xf>
    <xf numFmtId="0" fontId="8" fillId="0" borderId="77" xfId="0" applyFont="1" applyFill="1" applyBorder="1" applyAlignment="1" applyProtection="1">
      <alignment horizontal="left" vertical="center" wrapText="1"/>
      <protection locked="0"/>
    </xf>
    <xf numFmtId="1" fontId="8" fillId="0" borderId="15" xfId="0" applyNumberFormat="1" applyFont="1" applyFill="1" applyBorder="1" applyAlignment="1" applyProtection="1">
      <alignment horizontal="center" vertical="center" wrapText="1"/>
      <protection locked="0"/>
    </xf>
    <xf numFmtId="1" fontId="8" fillId="0" borderId="54" xfId="0" applyNumberFormat="1" applyFont="1" applyFill="1" applyBorder="1" applyAlignment="1" applyProtection="1">
      <alignment horizontal="center" vertical="center" wrapText="1"/>
      <protection locked="0"/>
    </xf>
    <xf numFmtId="1" fontId="8" fillId="0" borderId="10" xfId="0" applyNumberFormat="1" applyFont="1" applyFill="1" applyBorder="1" applyAlignment="1" applyProtection="1">
      <alignment horizontal="center" vertical="center" wrapText="1"/>
      <protection locked="0"/>
    </xf>
    <xf numFmtId="0" fontId="5" fillId="2" borderId="78" xfId="0" applyFont="1" applyFill="1" applyBorder="1" applyAlignment="1">
      <alignment horizontal="right" vertical="top" wrapText="1"/>
    </xf>
    <xf numFmtId="0" fontId="5" fillId="2" borderId="69" xfId="0" applyFont="1" applyFill="1" applyBorder="1" applyAlignment="1">
      <alignment horizontal="right" vertical="top" wrapText="1"/>
    </xf>
    <xf numFmtId="44" fontId="14" fillId="3" borderId="29" xfId="0" applyNumberFormat="1" applyFont="1" applyFill="1" applyBorder="1" applyAlignment="1" applyProtection="1">
      <alignment horizontal="left" vertical="center" wrapText="1"/>
      <protection hidden="1"/>
    </xf>
    <xf numFmtId="44" fontId="14" fillId="3" borderId="14" xfId="0" applyNumberFormat="1" applyFont="1" applyFill="1" applyBorder="1" applyAlignment="1" applyProtection="1">
      <alignment horizontal="left" vertical="center" wrapText="1"/>
      <protection hidden="1"/>
    </xf>
    <xf numFmtId="44" fontId="14" fillId="3" borderId="60" xfId="0" applyNumberFormat="1" applyFont="1" applyFill="1" applyBorder="1" applyAlignment="1" applyProtection="1">
      <alignment horizontal="left" vertical="center" wrapText="1"/>
      <protection hidden="1"/>
    </xf>
    <xf numFmtId="44" fontId="10" fillId="3" borderId="29" xfId="1" applyNumberFormat="1" applyFont="1" applyFill="1" applyBorder="1" applyAlignment="1" applyProtection="1">
      <alignment horizontal="left" vertical="top" wrapText="1"/>
      <protection hidden="1"/>
    </xf>
    <xf numFmtId="44" fontId="10" fillId="3" borderId="14" xfId="1" applyNumberFormat="1" applyFont="1" applyFill="1" applyBorder="1" applyAlignment="1" applyProtection="1">
      <alignment horizontal="left" vertical="top" wrapText="1"/>
      <protection hidden="1"/>
    </xf>
    <xf numFmtId="44" fontId="10" fillId="3" borderId="60" xfId="1" applyNumberFormat="1" applyFont="1" applyFill="1" applyBorder="1" applyAlignment="1" applyProtection="1">
      <alignment horizontal="left" vertical="top" wrapText="1"/>
      <protection hidden="1"/>
    </xf>
    <xf numFmtId="0" fontId="31" fillId="3" borderId="29" xfId="0" applyFont="1" applyFill="1" applyBorder="1" applyAlignment="1" applyProtection="1">
      <alignment horizontal="left" vertical="center" wrapText="1"/>
    </xf>
    <xf numFmtId="0" fontId="31" fillId="3" borderId="14" xfId="0" applyFont="1" applyFill="1" applyBorder="1" applyAlignment="1" applyProtection="1">
      <alignment horizontal="left" vertical="center" wrapText="1"/>
    </xf>
    <xf numFmtId="0" fontId="8" fillId="2" borderId="14" xfId="0" applyFont="1" applyFill="1" applyBorder="1" applyAlignment="1">
      <alignment horizontal="left" vertical="top"/>
    </xf>
    <xf numFmtId="0" fontId="8" fillId="2" borderId="13" xfId="0" applyFont="1" applyFill="1" applyBorder="1" applyAlignment="1">
      <alignment horizontal="left" vertical="top"/>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8" fillId="0" borderId="15"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63"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10" fillId="2" borderId="15"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54"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55" xfId="0" applyFont="1" applyFill="1" applyBorder="1" applyAlignment="1">
      <alignment horizontal="left" vertical="center"/>
    </xf>
    <xf numFmtId="0" fontId="8" fillId="0" borderId="12"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13" xfId="0" applyFont="1"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8" fillId="2" borderId="12" xfId="0" applyFont="1" applyFill="1" applyBorder="1" applyAlignment="1">
      <alignment horizontal="left" vertical="top"/>
    </xf>
    <xf numFmtId="0" fontId="10" fillId="2" borderId="9" xfId="0" applyFont="1" applyFill="1" applyBorder="1" applyAlignment="1">
      <alignment horizontal="left" vertical="center"/>
    </xf>
    <xf numFmtId="0" fontId="10" fillId="2" borderId="0" xfId="0" applyFont="1" applyFill="1" applyBorder="1" applyAlignment="1">
      <alignment horizontal="left" vertical="center"/>
    </xf>
    <xf numFmtId="0" fontId="10" fillId="2" borderId="63" xfId="0" applyFont="1" applyFill="1" applyBorder="1" applyAlignment="1">
      <alignment horizontal="left" vertical="center"/>
    </xf>
    <xf numFmtId="0" fontId="8" fillId="2" borderId="12" xfId="0" applyFont="1" applyFill="1" applyBorder="1" applyAlignment="1">
      <alignment horizontal="left" vertical="center"/>
    </xf>
    <xf numFmtId="0" fontId="8" fillId="2" borderId="14" xfId="0" applyFont="1" applyFill="1" applyBorder="1" applyAlignment="1">
      <alignment horizontal="left" vertical="center"/>
    </xf>
    <xf numFmtId="0" fontId="8" fillId="2" borderId="13" xfId="0" applyFont="1" applyFill="1" applyBorder="1" applyAlignment="1">
      <alignment horizontal="left" vertical="center"/>
    </xf>
    <xf numFmtId="0" fontId="8" fillId="0" borderId="12" xfId="0" applyFont="1" applyFill="1" applyBorder="1" applyAlignment="1">
      <alignment horizontal="left" vertical="top"/>
    </xf>
    <xf numFmtId="0" fontId="8" fillId="0" borderId="14" xfId="0" applyFont="1" applyFill="1" applyBorder="1" applyAlignment="1">
      <alignment horizontal="left" vertical="top"/>
    </xf>
    <xf numFmtId="0" fontId="8" fillId="0" borderId="13" xfId="0" applyFont="1" applyFill="1" applyBorder="1" applyAlignment="1">
      <alignment horizontal="left" vertical="top"/>
    </xf>
    <xf numFmtId="0" fontId="10" fillId="2" borderId="12" xfId="0" applyFont="1" applyFill="1" applyBorder="1" applyAlignment="1">
      <alignment horizontal="left" vertical="top"/>
    </xf>
    <xf numFmtId="0" fontId="10" fillId="2" borderId="14" xfId="0" applyFont="1" applyFill="1" applyBorder="1" applyAlignment="1">
      <alignment horizontal="left" vertical="top"/>
    </xf>
    <xf numFmtId="0" fontId="10" fillId="2" borderId="13" xfId="0" applyFont="1" applyFill="1" applyBorder="1" applyAlignment="1">
      <alignment horizontal="left" vertical="top"/>
    </xf>
    <xf numFmtId="0" fontId="27" fillId="0" borderId="0" xfId="0" applyFont="1" applyAlignment="1">
      <alignment horizontal="left" vertical="center" wrapText="1"/>
    </xf>
    <xf numFmtId="0" fontId="22" fillId="3" borderId="46" xfId="0" applyFont="1" applyFill="1" applyBorder="1" applyAlignment="1" applyProtection="1">
      <alignment horizontal="right" vertical="center" wrapText="1"/>
    </xf>
    <xf numFmtId="0" fontId="22" fillId="3" borderId="47" xfId="0" applyFont="1" applyFill="1" applyBorder="1" applyAlignment="1" applyProtection="1">
      <alignment horizontal="right" vertical="center" wrapText="1"/>
    </xf>
    <xf numFmtId="0" fontId="22" fillId="3" borderId="48" xfId="0" applyFont="1" applyFill="1" applyBorder="1" applyAlignment="1" applyProtection="1">
      <alignment horizontal="right" vertical="center" wrapText="1"/>
    </xf>
    <xf numFmtId="0" fontId="8" fillId="0" borderId="5" xfId="0" applyFont="1" applyFill="1" applyBorder="1" applyAlignment="1">
      <alignment horizontal="left" vertical="center" wrapText="1"/>
    </xf>
    <xf numFmtId="0" fontId="8" fillId="0" borderId="12"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14" fillId="3" borderId="31" xfId="0" applyFont="1" applyFill="1" applyBorder="1" applyAlignment="1" applyProtection="1">
      <alignment horizontal="left" vertical="top" wrapText="1"/>
    </xf>
    <xf numFmtId="0" fontId="14" fillId="3" borderId="7" xfId="0" applyFont="1" applyFill="1" applyBorder="1" applyAlignment="1" applyProtection="1">
      <alignment horizontal="left" vertical="top" wrapText="1"/>
    </xf>
    <xf numFmtId="0" fontId="10" fillId="4" borderId="28" xfId="0" applyFont="1" applyFill="1" applyBorder="1" applyAlignment="1" applyProtection="1">
      <alignment horizontal="left" vertical="top" wrapText="1"/>
    </xf>
    <xf numFmtId="0" fontId="10" fillId="4" borderId="0" xfId="0" applyFont="1" applyFill="1" applyBorder="1" applyAlignment="1" applyProtection="1">
      <alignment horizontal="left" vertical="top" wrapText="1"/>
    </xf>
    <xf numFmtId="0" fontId="14" fillId="4" borderId="5" xfId="0" applyFont="1" applyFill="1" applyBorder="1" applyAlignment="1" applyProtection="1">
      <alignment horizontal="left" vertical="top" wrapText="1"/>
    </xf>
    <xf numFmtId="0" fontId="14" fillId="4" borderId="5" xfId="0" applyFont="1" applyFill="1" applyBorder="1" applyAlignment="1" applyProtection="1">
      <alignment horizontal="left" vertical="center" wrapText="1"/>
    </xf>
    <xf numFmtId="0" fontId="14" fillId="4" borderId="12" xfId="0" applyFont="1" applyFill="1" applyBorder="1" applyAlignment="1" applyProtection="1">
      <alignment horizontal="left" vertical="center" wrapText="1"/>
    </xf>
    <xf numFmtId="44" fontId="8" fillId="0" borderId="6" xfId="0" applyNumberFormat="1" applyFont="1" applyFill="1" applyBorder="1" applyAlignment="1" applyProtection="1">
      <alignment horizontal="right" vertical="center" wrapText="1"/>
      <protection locked="0"/>
    </xf>
    <xf numFmtId="44" fontId="8" fillId="0" borderId="20" xfId="0" applyNumberFormat="1" applyFont="1" applyFill="1" applyBorder="1" applyAlignment="1" applyProtection="1">
      <alignment horizontal="right" vertical="center" wrapText="1"/>
      <protection locked="0"/>
    </xf>
    <xf numFmtId="0" fontId="10" fillId="4" borderId="14"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3" fontId="8" fillId="0" borderId="12" xfId="0" applyNumberFormat="1" applyFont="1" applyFill="1" applyBorder="1" applyAlignment="1" applyProtection="1">
      <alignment horizontal="center" vertical="center" wrapText="1"/>
      <protection locked="0"/>
    </xf>
    <xf numFmtId="3" fontId="8" fillId="0" borderId="13" xfId="0" applyNumberFormat="1" applyFont="1" applyFill="1" applyBorder="1" applyAlignment="1" applyProtection="1">
      <alignment horizontal="center" vertical="center" wrapText="1"/>
      <protection locked="0"/>
    </xf>
    <xf numFmtId="0" fontId="10" fillId="4" borderId="13" xfId="0" applyFont="1" applyFill="1" applyBorder="1" applyAlignment="1" applyProtection="1">
      <alignment horizontal="left" vertical="center" wrapText="1"/>
      <protection locked="0"/>
    </xf>
    <xf numFmtId="44" fontId="8" fillId="0" borderId="8" xfId="0" applyNumberFormat="1" applyFont="1" applyFill="1" applyBorder="1" applyAlignment="1" applyProtection="1">
      <alignment horizontal="right" vertical="center" wrapText="1"/>
      <protection locked="0" hidden="1"/>
    </xf>
    <xf numFmtId="44" fontId="8" fillId="0" borderId="21" xfId="0" applyNumberFormat="1" applyFont="1" applyFill="1" applyBorder="1" applyAlignment="1" applyProtection="1">
      <alignment horizontal="right" vertical="center" wrapText="1"/>
      <protection locked="0" hidden="1"/>
    </xf>
    <xf numFmtId="44" fontId="8" fillId="0" borderId="6" xfId="0" applyNumberFormat="1" applyFont="1" applyFill="1" applyBorder="1" applyAlignment="1" applyProtection="1">
      <alignment horizontal="right" vertical="center" wrapText="1"/>
      <protection locked="0" hidden="1"/>
    </xf>
    <xf numFmtId="44" fontId="8" fillId="0" borderId="5" xfId="0" applyNumberFormat="1" applyFont="1" applyFill="1" applyBorder="1" applyAlignment="1" applyProtection="1">
      <alignment horizontal="right" vertical="center" wrapText="1"/>
      <protection locked="0"/>
    </xf>
    <xf numFmtId="44" fontId="8" fillId="0" borderId="12" xfId="0" applyNumberFormat="1" applyFont="1" applyFill="1" applyBorder="1" applyAlignment="1" applyProtection="1">
      <alignment horizontal="right" vertical="center" wrapText="1"/>
      <protection locked="0"/>
    </xf>
    <xf numFmtId="0" fontId="8" fillId="3" borderId="38" xfId="0" applyFont="1" applyFill="1" applyBorder="1" applyAlignment="1" applyProtection="1">
      <alignment horizontal="center" vertical="top" wrapText="1"/>
    </xf>
    <xf numFmtId="0" fontId="8" fillId="3" borderId="39" xfId="0" applyFont="1" applyFill="1" applyBorder="1" applyAlignment="1" applyProtection="1">
      <alignment horizontal="center" vertical="top" wrapText="1"/>
    </xf>
    <xf numFmtId="0" fontId="8" fillId="3" borderId="11" xfId="0" applyFont="1" applyFill="1" applyBorder="1" applyAlignment="1" applyProtection="1">
      <alignment horizontal="center" vertical="top" wrapText="1"/>
    </xf>
    <xf numFmtId="0" fontId="10" fillId="4" borderId="18" xfId="0" applyFont="1" applyFill="1" applyBorder="1" applyAlignment="1" applyProtection="1">
      <alignment horizontal="left" vertical="center" wrapText="1"/>
      <protection locked="0"/>
    </xf>
    <xf numFmtId="3" fontId="10" fillId="4" borderId="5" xfId="0" applyNumberFormat="1" applyFont="1" applyFill="1" applyBorder="1" applyAlignment="1" applyProtection="1">
      <alignment horizontal="left" vertical="center" wrapText="1"/>
      <protection locked="0"/>
    </xf>
    <xf numFmtId="166" fontId="10" fillId="4" borderId="5" xfId="0" applyNumberFormat="1" applyFont="1" applyFill="1" applyBorder="1" applyAlignment="1" applyProtection="1">
      <alignment horizontal="left" vertical="center" wrapText="1"/>
    </xf>
    <xf numFmtId="166" fontId="10" fillId="4" borderId="12" xfId="0" applyNumberFormat="1" applyFont="1" applyFill="1" applyBorder="1" applyAlignment="1" applyProtection="1">
      <alignment horizontal="left" vertical="center" wrapText="1"/>
    </xf>
    <xf numFmtId="166" fontId="8" fillId="0" borderId="5" xfId="0" applyNumberFormat="1" applyFont="1" applyFill="1" applyBorder="1" applyAlignment="1" applyProtection="1">
      <alignment horizontal="center" vertical="center" wrapText="1"/>
    </xf>
    <xf numFmtId="166" fontId="8" fillId="0" borderId="12" xfId="0" applyNumberFormat="1"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9" fillId="3" borderId="42" xfId="0" applyFont="1" applyFill="1" applyBorder="1" applyAlignment="1" applyProtection="1">
      <alignment horizontal="center" vertical="center" wrapText="1"/>
    </xf>
    <xf numFmtId="0" fontId="9" fillId="3" borderId="41" xfId="0" applyFont="1" applyFill="1" applyBorder="1" applyAlignment="1" applyProtection="1">
      <alignment horizontal="center" vertical="center" wrapText="1"/>
    </xf>
    <xf numFmtId="44" fontId="10" fillId="2" borderId="36" xfId="1" applyNumberFormat="1" applyFont="1" applyFill="1" applyBorder="1" applyAlignment="1" applyProtection="1">
      <alignment horizontal="right" vertical="center" wrapText="1"/>
      <protection hidden="1"/>
    </xf>
    <xf numFmtId="44" fontId="10" fillId="2" borderId="43" xfId="1" applyNumberFormat="1" applyFont="1" applyFill="1" applyBorder="1" applyAlignment="1" applyProtection="1">
      <alignment horizontal="right" vertical="center" wrapText="1"/>
      <protection hidden="1"/>
    </xf>
    <xf numFmtId="44" fontId="10" fillId="2" borderId="27" xfId="1" applyNumberFormat="1" applyFont="1" applyFill="1" applyBorder="1" applyAlignment="1" applyProtection="1">
      <alignment horizontal="right" vertical="center" wrapText="1"/>
      <protection hidden="1"/>
    </xf>
    <xf numFmtId="44" fontId="8" fillId="0" borderId="54" xfId="0" applyNumberFormat="1" applyFont="1" applyFill="1" applyBorder="1" applyAlignment="1" applyProtection="1">
      <alignment horizontal="center" vertical="center" wrapText="1"/>
      <protection locked="0" hidden="1"/>
    </xf>
    <xf numFmtId="44" fontId="8" fillId="0" borderId="63" xfId="0" applyNumberFormat="1" applyFont="1" applyFill="1" applyBorder="1" applyAlignment="1" applyProtection="1">
      <alignment horizontal="center" vertical="center" wrapText="1"/>
      <protection locked="0" hidden="1"/>
    </xf>
    <xf numFmtId="44" fontId="8" fillId="0" borderId="55" xfId="0" applyNumberFormat="1" applyFont="1" applyFill="1" applyBorder="1" applyAlignment="1" applyProtection="1">
      <alignment horizontal="center" vertical="center" wrapText="1"/>
      <protection locked="0" hidden="1"/>
    </xf>
    <xf numFmtId="0" fontId="24" fillId="0" borderId="56" xfId="0" applyFont="1" applyFill="1" applyBorder="1" applyAlignment="1" applyProtection="1">
      <alignment horizontal="left" vertical="center" wrapText="1"/>
      <protection locked="0"/>
    </xf>
    <xf numFmtId="0" fontId="24" fillId="0" borderId="39" xfId="0" applyFont="1" applyFill="1" applyBorder="1" applyAlignment="1" applyProtection="1">
      <alignment horizontal="left" vertical="center" wrapText="1"/>
      <protection locked="0"/>
    </xf>
    <xf numFmtId="0" fontId="24" fillId="0" borderId="35" xfId="0" applyFont="1" applyFill="1" applyBorder="1" applyAlignment="1" applyProtection="1">
      <alignment horizontal="left" vertical="center" wrapText="1"/>
      <protection locked="0"/>
    </xf>
    <xf numFmtId="0" fontId="10" fillId="3" borderId="71" xfId="0" applyFont="1" applyFill="1" applyBorder="1" applyAlignment="1">
      <alignment horizontal="left" vertical="center" wrapText="1"/>
    </xf>
    <xf numFmtId="0" fontId="10" fillId="3" borderId="72" xfId="0" applyFont="1" applyFill="1" applyBorder="1" applyAlignment="1">
      <alignment horizontal="left" vertical="center" wrapText="1"/>
    </xf>
    <xf numFmtId="0" fontId="10" fillId="0" borderId="73" xfId="0" applyFont="1" applyFill="1" applyBorder="1" applyAlignment="1" applyProtection="1">
      <alignment horizontal="left" vertical="center"/>
      <protection locked="0"/>
    </xf>
    <xf numFmtId="0" fontId="10" fillId="0" borderId="74" xfId="0" applyFont="1" applyFill="1" applyBorder="1" applyAlignment="1" applyProtection="1">
      <alignment horizontal="left" vertical="center"/>
      <protection locked="0"/>
    </xf>
    <xf numFmtId="0" fontId="29" fillId="0" borderId="42" xfId="0" applyFont="1" applyFill="1" applyBorder="1" applyAlignment="1">
      <alignment horizontal="left" vertical="center"/>
    </xf>
    <xf numFmtId="0" fontId="10" fillId="3" borderId="40"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4" borderId="14" xfId="0" applyFont="1" applyFill="1" applyBorder="1" applyAlignment="1" applyProtection="1">
      <alignment horizontal="center" vertical="center" wrapText="1"/>
      <protection locked="0"/>
    </xf>
    <xf numFmtId="0" fontId="14" fillId="3" borderId="29" xfId="0" applyFont="1" applyFill="1" applyBorder="1" applyAlignment="1" applyProtection="1">
      <alignment horizontal="left" vertical="center" wrapText="1"/>
    </xf>
    <xf numFmtId="0" fontId="14" fillId="3" borderId="14" xfId="0" applyFont="1" applyFill="1" applyBorder="1" applyAlignment="1" applyProtection="1">
      <alignment horizontal="left" vertical="center" wrapText="1"/>
    </xf>
    <xf numFmtId="0" fontId="14" fillId="3" borderId="60" xfId="0" applyFont="1" applyFill="1" applyBorder="1" applyAlignment="1" applyProtection="1">
      <alignment horizontal="left" vertical="center" wrapText="1"/>
    </xf>
    <xf numFmtId="0" fontId="14" fillId="3" borderId="29" xfId="0" applyFont="1" applyFill="1" applyBorder="1" applyAlignment="1" applyProtection="1">
      <alignment horizontal="left" vertical="center" wrapText="1"/>
      <protection hidden="1"/>
    </xf>
    <xf numFmtId="0" fontId="14" fillId="3" borderId="14" xfId="0" applyFont="1" applyFill="1" applyBorder="1" applyAlignment="1" applyProtection="1">
      <alignment horizontal="left" vertical="center" wrapText="1"/>
      <protection hidden="1"/>
    </xf>
    <xf numFmtId="0" fontId="14" fillId="3" borderId="60" xfId="0" applyFont="1" applyFill="1" applyBorder="1" applyAlignment="1" applyProtection="1">
      <alignment horizontal="left" vertical="center" wrapText="1"/>
      <protection hidden="1"/>
    </xf>
    <xf numFmtId="44" fontId="8" fillId="0" borderId="62" xfId="0" applyNumberFormat="1" applyFont="1" applyFill="1" applyBorder="1" applyAlignment="1" applyProtection="1">
      <alignment horizontal="center" vertical="center" wrapText="1"/>
      <protection locked="0" hidden="1"/>
    </xf>
    <xf numFmtId="44" fontId="8" fillId="0" borderId="44" xfId="0" applyNumberFormat="1" applyFont="1" applyFill="1" applyBorder="1" applyAlignment="1" applyProtection="1">
      <alignment horizontal="center" vertical="center" wrapText="1"/>
      <protection locked="0" hidden="1"/>
    </xf>
    <xf numFmtId="44" fontId="8" fillId="0" borderId="61" xfId="0" applyNumberFormat="1" applyFont="1" applyFill="1" applyBorder="1" applyAlignment="1" applyProtection="1">
      <alignment horizontal="center" vertical="center" wrapText="1"/>
      <protection locked="0" hidden="1"/>
    </xf>
    <xf numFmtId="0" fontId="14" fillId="3" borderId="29" xfId="0" applyFont="1" applyFill="1" applyBorder="1" applyAlignment="1" applyProtection="1">
      <alignment horizontal="left" vertical="top" wrapText="1"/>
    </xf>
    <xf numFmtId="0" fontId="14" fillId="3" borderId="14" xfId="0" applyFont="1" applyFill="1" applyBorder="1" applyAlignment="1" applyProtection="1">
      <alignment horizontal="left" vertical="top" wrapText="1"/>
    </xf>
    <xf numFmtId="0" fontId="14" fillId="4" borderId="13" xfId="0" applyFont="1" applyFill="1" applyBorder="1" applyAlignment="1" applyProtection="1">
      <alignment horizontal="left" vertical="center" wrapText="1"/>
    </xf>
    <xf numFmtId="0" fontId="14" fillId="4" borderId="14" xfId="0" applyFont="1" applyFill="1" applyBorder="1" applyAlignment="1" applyProtection="1">
      <alignment horizontal="left" vertical="center" wrapText="1"/>
    </xf>
    <xf numFmtId="3" fontId="8" fillId="0" borderId="15" xfId="0" applyNumberFormat="1" applyFont="1" applyFill="1" applyBorder="1" applyAlignment="1" applyProtection="1">
      <alignment horizontal="center" vertical="center" wrapText="1"/>
      <protection locked="0"/>
    </xf>
    <xf numFmtId="3" fontId="8" fillId="0" borderId="54" xfId="0" applyNumberFormat="1" applyFont="1" applyFill="1" applyBorder="1" applyAlignment="1" applyProtection="1">
      <alignment horizontal="center" vertical="center" wrapText="1"/>
      <protection locked="0"/>
    </xf>
    <xf numFmtId="0" fontId="20" fillId="0" borderId="8" xfId="0" applyFont="1" applyBorder="1" applyAlignment="1">
      <alignment horizontal="left" vertical="center" wrapText="1"/>
    </xf>
    <xf numFmtId="0" fontId="20" fillId="0" borderId="21" xfId="0" applyFont="1" applyBorder="1" applyAlignment="1">
      <alignment horizontal="left" vertical="center" wrapText="1"/>
    </xf>
    <xf numFmtId="0" fontId="20" fillId="0" borderId="6" xfId="0" applyFont="1" applyBorder="1" applyAlignment="1">
      <alignment horizontal="left" vertical="center" wrapText="1"/>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17" fillId="0" borderId="0" xfId="0" applyFont="1" applyFill="1" applyBorder="1" applyAlignment="1">
      <alignment horizontal="left" vertical="center" wrapText="1"/>
    </xf>
  </cellXfs>
  <cellStyles count="11">
    <cellStyle name="Monétaire" xfId="1" builtinId="4"/>
    <cellStyle name="Monétaire 2" xfId="4" xr:uid="{00000000-0005-0000-0000-000001000000}"/>
    <cellStyle name="Normal" xfId="0" builtinId="0"/>
    <cellStyle name="Normal 2" xfId="3" xr:uid="{00000000-0005-0000-0000-000003000000}"/>
    <cellStyle name="Normal 3" xfId="6" xr:uid="{00000000-0005-0000-0000-000004000000}"/>
    <cellStyle name="Normal 4" xfId="9" xr:uid="{ED52F136-7B1D-42DF-BA58-633D1BB0AB6C}"/>
    <cellStyle name="Normal 5" xfId="8" xr:uid="{B329518E-9FDC-4792-B7DA-D357A8BD529F}"/>
    <cellStyle name="Normal 6" xfId="10" xr:uid="{6E5A8D02-8926-4AD0-8163-912D833DA70E}"/>
    <cellStyle name="Pourcentage" xfId="2" builtinId="5"/>
    <cellStyle name="Pourcentage 2" xfId="5" xr:uid="{00000000-0005-0000-0000-000006000000}"/>
    <cellStyle name="Pourcentage 3" xfId="7" xr:uid="{00000000-0005-0000-0000-000007000000}"/>
  </cellStyles>
  <dxfs count="5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3" tint="0.59996337778862885"/>
        </patternFill>
      </fill>
    </dxf>
    <dxf>
      <fill>
        <patternFill>
          <bgColor theme="4" tint="0.39994506668294322"/>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0000"/>
        </patternFill>
      </fill>
    </dxf>
    <dxf>
      <fill>
        <patternFill>
          <bgColor rgb="FFFF0000"/>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219075</xdr:colOff>
      <xdr:row>75</xdr:row>
      <xdr:rowOff>71202</xdr:rowOff>
    </xdr:to>
    <xdr:pic>
      <xdr:nvPicPr>
        <xdr:cNvPr id="3" name="Image 2">
          <a:extLst>
            <a:ext uri="{FF2B5EF4-FFF2-40B4-BE49-F238E27FC236}">
              <a16:creationId xmlns:a16="http://schemas.microsoft.com/office/drawing/2014/main" id="{6868A37B-4428-4B8F-BB24-FFD6EB811E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0"/>
          <a:ext cx="10020300" cy="12772790"/>
        </a:xfrm>
        <a:prstGeom prst="rect">
          <a:avLst/>
        </a:prstGeom>
      </xdr:spPr>
    </xdr:pic>
    <xdr:clientData/>
  </xdr:twoCellAnchor>
  <xdr:twoCellAnchor editAs="oneCell">
    <xdr:from>
      <xdr:col>1</xdr:col>
      <xdr:colOff>28574</xdr:colOff>
      <xdr:row>73</xdr:row>
      <xdr:rowOff>76199</xdr:rowOff>
    </xdr:from>
    <xdr:to>
      <xdr:col>2</xdr:col>
      <xdr:colOff>195263</xdr:colOff>
      <xdr:row>78</xdr:row>
      <xdr:rowOff>161925</xdr:rowOff>
    </xdr:to>
    <xdr:pic>
      <xdr:nvPicPr>
        <xdr:cNvPr id="6" name="Image 5">
          <a:extLst>
            <a:ext uri="{FF2B5EF4-FFF2-40B4-BE49-F238E27FC236}">
              <a16:creationId xmlns:a16="http://schemas.microsoft.com/office/drawing/2014/main" id="{9799B6CB-5424-4895-B9B9-9A144BAE90F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92686"/>
        <a:stretch/>
      </xdr:blipFill>
      <xdr:spPr>
        <a:xfrm>
          <a:off x="238124" y="12444412"/>
          <a:ext cx="9967914" cy="91916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D267D-26DA-46F1-883C-503EEF99B7CC}">
  <sheetPr>
    <tabColor rgb="FFFFFF00"/>
  </sheetPr>
  <dimension ref="B1:B16"/>
  <sheetViews>
    <sheetView showGridLines="0" tabSelected="1" zoomScale="80" zoomScaleNormal="80" workbookViewId="0">
      <selection activeCell="B85" sqref="B85"/>
    </sheetView>
  </sheetViews>
  <sheetFormatPr baseColWidth="10" defaultRowHeight="13.15" x14ac:dyDescent="0.4"/>
  <cols>
    <col min="1" max="1" width="3" customWidth="1"/>
    <col min="2" max="2" width="147" customWidth="1"/>
  </cols>
  <sheetData>
    <row r="1" spans="2:2" ht="18" x14ac:dyDescent="0.4">
      <c r="B1" s="183"/>
    </row>
    <row r="3" spans="2:2" ht="14.25" x14ac:dyDescent="0.4">
      <c r="B3" s="184"/>
    </row>
    <row r="13" spans="2:2" ht="14.25" x14ac:dyDescent="0.4">
      <c r="B13" s="184"/>
    </row>
    <row r="15" spans="2:2" ht="20.95" customHeight="1" x14ac:dyDescent="0.4">
      <c r="B15" s="184"/>
    </row>
    <row r="16" spans="2:2" ht="14.25" x14ac:dyDescent="0.4">
      <c r="B16" s="184"/>
    </row>
  </sheetData>
  <sheetProtection algorithmName="SHA-512" hashValue="3ZxWhztot2IbIywtixSd/9kPSh4vZMpIN13LS0mMO3nEZBFAUMzQTqyrvZgZC7HqI0WAaHozRo1flTPbAUF7fQ==" saltValue="jyIRlKV7iAqy8R6BTxlAj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7476-0FD1-47E0-80C3-EEA77B03412F}">
  <sheetPr>
    <tabColor rgb="FF92D050"/>
  </sheetPr>
  <dimension ref="A1:L130"/>
  <sheetViews>
    <sheetView showGridLines="0" zoomScale="80" zoomScaleNormal="80" workbookViewId="0">
      <selection activeCell="L17" sqref="L17"/>
    </sheetView>
  </sheetViews>
  <sheetFormatPr baseColWidth="10" defaultRowHeight="13.15" x14ac:dyDescent="0.4"/>
  <cols>
    <col min="1" max="1" width="32" customWidth="1"/>
    <col min="2" max="2" width="29.28515625" customWidth="1"/>
    <col min="3" max="4" width="15.78515625" customWidth="1"/>
    <col min="5" max="5" width="5.28515625" customWidth="1"/>
    <col min="6" max="7" width="15.78515625" customWidth="1"/>
    <col min="8" max="11" width="17.78515625" customWidth="1"/>
    <col min="12" max="12" width="46.28515625" customWidth="1"/>
  </cols>
  <sheetData>
    <row r="1" spans="1:12" ht="51" customHeight="1" thickBot="1" x14ac:dyDescent="0.45">
      <c r="A1" s="319" t="s">
        <v>109</v>
      </c>
      <c r="B1" s="320"/>
      <c r="C1" s="320"/>
      <c r="D1" s="320"/>
      <c r="E1" s="320"/>
      <c r="F1" s="320"/>
      <c r="G1" s="320"/>
      <c r="H1" s="320"/>
      <c r="I1" s="321"/>
      <c r="L1" s="79" t="s">
        <v>91</v>
      </c>
    </row>
    <row r="2" spans="1:12" ht="15" customHeight="1" x14ac:dyDescent="0.4">
      <c r="A2" s="3" t="s">
        <v>3</v>
      </c>
      <c r="B2" s="3" t="s">
        <v>4</v>
      </c>
      <c r="C2" s="79" t="s">
        <v>85</v>
      </c>
      <c r="D2" s="4" t="s">
        <v>1</v>
      </c>
      <c r="E2" s="4" t="s">
        <v>2</v>
      </c>
      <c r="F2" s="4" t="s">
        <v>8</v>
      </c>
      <c r="G2" s="4" t="s">
        <v>9</v>
      </c>
      <c r="H2" s="62" t="s">
        <v>86</v>
      </c>
      <c r="I2" s="62" t="s">
        <v>87</v>
      </c>
      <c r="L2" s="79" t="s">
        <v>92</v>
      </c>
    </row>
    <row r="3" spans="1:12" ht="1.9" customHeight="1" thickBot="1" x14ac:dyDescent="0.45">
      <c r="A3" s="78">
        <v>1</v>
      </c>
      <c r="B3" s="78">
        <v>2</v>
      </c>
      <c r="C3" s="78">
        <v>3</v>
      </c>
      <c r="D3" s="2"/>
      <c r="E3" s="2"/>
      <c r="F3" s="2"/>
      <c r="G3" s="2"/>
      <c r="L3" s="79" t="s">
        <v>93</v>
      </c>
    </row>
    <row r="4" spans="1:12" ht="51" customHeight="1" x14ac:dyDescent="0.4">
      <c r="A4" s="45" t="s">
        <v>84</v>
      </c>
      <c r="B4" s="328"/>
      <c r="C4" s="329"/>
      <c r="D4" s="329"/>
      <c r="E4" s="329"/>
      <c r="F4" s="329"/>
      <c r="G4" s="330"/>
      <c r="H4" s="331" t="s">
        <v>108</v>
      </c>
      <c r="I4" s="333"/>
      <c r="L4" s="79" t="s">
        <v>94</v>
      </c>
    </row>
    <row r="5" spans="1:12" ht="34.5" customHeight="1" thickBot="1" x14ac:dyDescent="0.45">
      <c r="A5" s="46" t="s">
        <v>73</v>
      </c>
      <c r="B5" s="153"/>
      <c r="C5" s="239" t="s">
        <v>90</v>
      </c>
      <c r="D5" s="240"/>
      <c r="E5" s="241"/>
      <c r="F5" s="242"/>
      <c r="G5" s="243"/>
      <c r="H5" s="332"/>
      <c r="I5" s="334"/>
      <c r="L5" s="62" t="s">
        <v>115</v>
      </c>
    </row>
    <row r="6" spans="1:12" ht="33" customHeight="1" thickBot="1" x14ac:dyDescent="0.45">
      <c r="A6" s="335" t="s">
        <v>89</v>
      </c>
      <c r="B6" s="335"/>
      <c r="C6" s="336" t="s">
        <v>105</v>
      </c>
      <c r="D6" s="337"/>
      <c r="E6" s="337"/>
      <c r="F6" s="171" t="s">
        <v>103</v>
      </c>
      <c r="G6" s="167"/>
      <c r="H6" s="172" t="s">
        <v>104</v>
      </c>
      <c r="I6" s="168"/>
      <c r="L6" s="62" t="s">
        <v>116</v>
      </c>
    </row>
    <row r="7" spans="1:12" ht="100.45" customHeight="1" x14ac:dyDescent="0.4">
      <c r="A7" s="310"/>
      <c r="B7" s="311"/>
      <c r="C7" s="312"/>
      <c r="D7" s="312"/>
      <c r="E7" s="312"/>
      <c r="F7" s="312"/>
      <c r="G7" s="312"/>
      <c r="H7" s="165" t="s">
        <v>10</v>
      </c>
      <c r="I7" s="166" t="s">
        <v>6</v>
      </c>
      <c r="J7" s="69" t="s">
        <v>7</v>
      </c>
      <c r="K7" s="68" t="s">
        <v>72</v>
      </c>
      <c r="L7" s="62" t="s">
        <v>117</v>
      </c>
    </row>
    <row r="8" spans="1:12" ht="15.75" customHeight="1" x14ac:dyDescent="0.4">
      <c r="A8" s="235" t="s">
        <v>98</v>
      </c>
      <c r="B8" s="236"/>
      <c r="C8" s="31"/>
      <c r="D8" s="31"/>
      <c r="E8" s="31"/>
      <c r="F8" s="31"/>
      <c r="G8" s="31"/>
      <c r="H8" s="24"/>
      <c r="I8" s="339" t="s">
        <v>101</v>
      </c>
      <c r="J8" s="340"/>
      <c r="K8" s="341"/>
      <c r="L8" s="62" t="s">
        <v>118</v>
      </c>
    </row>
    <row r="9" spans="1:12" ht="13.45" customHeight="1" x14ac:dyDescent="0.4">
      <c r="A9" s="190" t="s">
        <v>11</v>
      </c>
      <c r="B9" s="191" t="s">
        <v>12</v>
      </c>
      <c r="C9" s="192" t="s">
        <v>13</v>
      </c>
      <c r="D9" s="188" t="s">
        <v>15</v>
      </c>
      <c r="E9" s="41" t="s">
        <v>58</v>
      </c>
      <c r="F9" s="188" t="s">
        <v>14</v>
      </c>
      <c r="G9" s="192" t="s">
        <v>16</v>
      </c>
      <c r="H9" s="25"/>
      <c r="I9" s="22"/>
      <c r="J9" s="60"/>
      <c r="K9" s="27"/>
      <c r="L9" s="62" t="s">
        <v>120</v>
      </c>
    </row>
    <row r="10" spans="1:12" ht="13.5" x14ac:dyDescent="0.35">
      <c r="A10" s="29"/>
      <c r="B10" s="71"/>
      <c r="C10" s="186"/>
      <c r="D10" s="42"/>
      <c r="E10" s="39"/>
      <c r="F10" s="186"/>
      <c r="G10" s="43"/>
      <c r="H10" s="86" cm="2">
        <f t="array" ref="H10">_xlfn.IFS(ISBLANK(G10),C10*D10,ISBLANK(D10),F10*G10)</f>
        <v>0</v>
      </c>
      <c r="I10" s="87"/>
      <c r="J10" s="88"/>
      <c r="K10" s="89"/>
    </row>
    <row r="11" spans="1:12" ht="13.5" x14ac:dyDescent="0.35">
      <c r="A11" s="29"/>
      <c r="B11" s="33"/>
      <c r="C11" s="187"/>
      <c r="D11" s="42"/>
      <c r="E11" s="39"/>
      <c r="F11" s="187"/>
      <c r="G11" s="43"/>
      <c r="H11" s="86" cm="1">
        <f t="array" ref="H11">_xlfn.IFS(ISBLANK(G11),C11*D11,ISBLANK(D11),F11*G11)</f>
        <v>0</v>
      </c>
      <c r="I11" s="90"/>
      <c r="J11" s="91"/>
      <c r="K11" s="92"/>
    </row>
    <row r="12" spans="1:12" ht="13.5" x14ac:dyDescent="0.35">
      <c r="A12" s="29"/>
      <c r="B12" s="33"/>
      <c r="C12" s="187"/>
      <c r="D12" s="42"/>
      <c r="E12" s="39"/>
      <c r="F12" s="187"/>
      <c r="G12" s="43"/>
      <c r="H12" s="93" cm="1">
        <f t="array" ref="H12">_xlfn.IFS(ISBLANK(G12),C12*D12,ISBLANK(D12),F12*G12)</f>
        <v>0</v>
      </c>
      <c r="I12" s="90"/>
      <c r="J12" s="91"/>
      <c r="K12" s="92"/>
    </row>
    <row r="13" spans="1:12" ht="13.5" x14ac:dyDescent="0.35">
      <c r="A13" s="29"/>
      <c r="B13" s="33"/>
      <c r="C13" s="187"/>
      <c r="D13" s="42"/>
      <c r="E13" s="39"/>
      <c r="F13" s="187"/>
      <c r="G13" s="43"/>
      <c r="H13" s="93" cm="1">
        <f t="array" ref="H13">_xlfn.IFS(ISBLANK(G13),C13*D13,ISBLANK(D13),F13*G13)</f>
        <v>0</v>
      </c>
      <c r="I13" s="90"/>
      <c r="J13" s="91"/>
      <c r="K13" s="92"/>
    </row>
    <row r="14" spans="1:12" ht="13.5" x14ac:dyDescent="0.35">
      <c r="A14" s="29"/>
      <c r="B14" s="33"/>
      <c r="C14" s="187"/>
      <c r="D14" s="42"/>
      <c r="E14" s="39"/>
      <c r="F14" s="187"/>
      <c r="G14" s="43"/>
      <c r="H14" s="93" cm="1">
        <f t="array" ref="H14">_xlfn.IFS(ISBLANK(G14),C14*D14,ISBLANK(D14),F14*G14)</f>
        <v>0</v>
      </c>
      <c r="I14" s="90"/>
      <c r="J14" s="91"/>
      <c r="K14" s="92"/>
    </row>
    <row r="15" spans="1:12" ht="13.5" x14ac:dyDescent="0.35">
      <c r="A15" s="29"/>
      <c r="B15" s="33"/>
      <c r="C15" s="187"/>
      <c r="D15" s="42"/>
      <c r="E15" s="39"/>
      <c r="F15" s="187"/>
      <c r="G15" s="43"/>
      <c r="H15" s="93" cm="1">
        <f t="array" ref="H15">_xlfn.IFS(ISBLANK(G15),C15*D15,ISBLANK(D15),F15*G15)</f>
        <v>0</v>
      </c>
      <c r="I15" s="90"/>
      <c r="J15" s="91"/>
      <c r="K15" s="92"/>
    </row>
    <row r="16" spans="1:12" ht="13.5" x14ac:dyDescent="0.35">
      <c r="A16" s="29"/>
      <c r="B16" s="33"/>
      <c r="C16" s="187"/>
      <c r="D16" s="42"/>
      <c r="E16" s="39"/>
      <c r="F16" s="187"/>
      <c r="G16" s="43"/>
      <c r="H16" s="93" cm="1">
        <f t="array" ref="H16">_xlfn.IFS(ISBLANK(G16),C16*D16,ISBLANK(D16),F16*G16)</f>
        <v>0</v>
      </c>
      <c r="I16" s="90"/>
      <c r="J16" s="91"/>
      <c r="K16" s="92"/>
    </row>
    <row r="17" spans="1:11" ht="13.5" x14ac:dyDescent="0.35">
      <c r="A17" s="29"/>
      <c r="B17" s="33"/>
      <c r="C17" s="187"/>
      <c r="D17" s="42"/>
      <c r="E17" s="39"/>
      <c r="F17" s="187"/>
      <c r="G17" s="43"/>
      <c r="H17" s="93" cm="1">
        <f t="array" ref="H17">_xlfn.IFS(ISBLANK(G17),C17*D17,ISBLANK(D17),F17*G17)</f>
        <v>0</v>
      </c>
      <c r="I17" s="90"/>
      <c r="J17" s="91"/>
      <c r="K17" s="92"/>
    </row>
    <row r="18" spans="1:11" ht="13.5" x14ac:dyDescent="0.35">
      <c r="A18" s="29"/>
      <c r="B18" s="33"/>
      <c r="C18" s="187"/>
      <c r="D18" s="42"/>
      <c r="E18" s="39"/>
      <c r="F18" s="187"/>
      <c r="G18" s="43"/>
      <c r="H18" s="93" cm="1">
        <f t="array" ref="H18">_xlfn.IFS(ISBLANK(G18),C18*D18,ISBLANK(D18),F18*G18)</f>
        <v>0</v>
      </c>
      <c r="I18" s="90"/>
      <c r="J18" s="91"/>
      <c r="K18" s="92"/>
    </row>
    <row r="19" spans="1:11" ht="13.5" x14ac:dyDescent="0.35">
      <c r="A19" s="29"/>
      <c r="B19" s="33"/>
      <c r="C19" s="187"/>
      <c r="D19" s="42"/>
      <c r="E19" s="39"/>
      <c r="F19" s="187"/>
      <c r="G19" s="43"/>
      <c r="H19" s="93" cm="1">
        <f t="array" ref="H19">_xlfn.IFS(ISBLANK(G19),C19*D19,ISBLANK(D19),F19*G19)</f>
        <v>0</v>
      </c>
      <c r="I19" s="90"/>
      <c r="J19" s="91"/>
      <c r="K19" s="92"/>
    </row>
    <row r="20" spans="1:11" ht="13.5" x14ac:dyDescent="0.35">
      <c r="A20" s="29"/>
      <c r="B20" s="33"/>
      <c r="C20" s="187"/>
      <c r="D20" s="42"/>
      <c r="E20" s="39"/>
      <c r="F20" s="187"/>
      <c r="G20" s="43"/>
      <c r="H20" s="93" cm="1">
        <f t="array" ref="H20">_xlfn.IFS(ISBLANK(G20),C20*D20,ISBLANK(D20),F20*G20)</f>
        <v>0</v>
      </c>
      <c r="I20" s="90"/>
      <c r="J20" s="91"/>
      <c r="K20" s="92"/>
    </row>
    <row r="21" spans="1:11" ht="13.5" x14ac:dyDescent="0.35">
      <c r="A21" s="29"/>
      <c r="B21" s="33"/>
      <c r="C21" s="187"/>
      <c r="D21" s="42"/>
      <c r="E21" s="39"/>
      <c r="F21" s="187"/>
      <c r="G21" s="43"/>
      <c r="H21" s="93" cm="1">
        <f t="array" ref="H21">_xlfn.IFS(ISBLANK(G21),C21*D21,ISBLANK(D21),F21*G21)</f>
        <v>0</v>
      </c>
      <c r="I21" s="90"/>
      <c r="J21" s="91"/>
      <c r="K21" s="92"/>
    </row>
    <row r="22" spans="1:11" ht="13.5" x14ac:dyDescent="0.35">
      <c r="A22" s="29"/>
      <c r="B22" s="33"/>
      <c r="C22" s="187"/>
      <c r="D22" s="42"/>
      <c r="E22" s="39"/>
      <c r="F22" s="187"/>
      <c r="G22" s="43"/>
      <c r="H22" s="93" cm="1">
        <f t="array" ref="H22">_xlfn.IFS(ISBLANK(G22),C22*D22,ISBLANK(D22),F22*G22)</f>
        <v>0</v>
      </c>
      <c r="I22" s="90"/>
      <c r="J22" s="91"/>
      <c r="K22" s="92"/>
    </row>
    <row r="23" spans="1:11" ht="13.5" x14ac:dyDescent="0.35">
      <c r="A23" s="29"/>
      <c r="B23" s="33"/>
      <c r="C23" s="187"/>
      <c r="D23" s="42"/>
      <c r="E23" s="39"/>
      <c r="F23" s="187"/>
      <c r="G23" s="43"/>
      <c r="H23" s="93" cm="1">
        <f t="array" ref="H23">_xlfn.IFS(ISBLANK(G23),C23*D23,ISBLANK(D23),F23*G23)</f>
        <v>0</v>
      </c>
      <c r="I23" s="90"/>
      <c r="J23" s="91"/>
      <c r="K23" s="92"/>
    </row>
    <row r="24" spans="1:11" ht="13.5" x14ac:dyDescent="0.35">
      <c r="A24" s="29"/>
      <c r="B24" s="185"/>
      <c r="C24" s="186"/>
      <c r="D24" s="42"/>
      <c r="E24" s="39"/>
      <c r="F24" s="186"/>
      <c r="G24" s="43"/>
      <c r="H24" s="93" cm="1">
        <f t="array" ref="H24">_xlfn.IFS(ISBLANK(G24),C24*D24,ISBLANK(D24),F24*G24)</f>
        <v>0</v>
      </c>
      <c r="I24" s="90"/>
      <c r="J24" s="91"/>
      <c r="K24" s="92"/>
    </row>
    <row r="25" spans="1:11" ht="13.5" x14ac:dyDescent="0.35">
      <c r="A25" s="29"/>
      <c r="B25" s="33"/>
      <c r="C25" s="187"/>
      <c r="D25" s="42"/>
      <c r="E25" s="39"/>
      <c r="F25" s="187"/>
      <c r="G25" s="43"/>
      <c r="H25" s="93" cm="1">
        <f t="array" ref="H25">_xlfn.IFS(ISBLANK(G25),C25*D25,ISBLANK(D25),F25*G25)</f>
        <v>0</v>
      </c>
      <c r="I25" s="90"/>
      <c r="J25" s="91"/>
      <c r="K25" s="92"/>
    </row>
    <row r="26" spans="1:11" ht="13.5" x14ac:dyDescent="0.35">
      <c r="A26" s="29"/>
      <c r="B26" s="33"/>
      <c r="C26" s="187"/>
      <c r="D26" s="42"/>
      <c r="E26" s="39"/>
      <c r="F26" s="187"/>
      <c r="G26" s="43"/>
      <c r="H26" s="93" cm="1">
        <f t="array" ref="H26">_xlfn.IFS(ISBLANK(G26),C26*D26,ISBLANK(D26),F26*G26)</f>
        <v>0</v>
      </c>
      <c r="I26" s="90"/>
      <c r="J26" s="91"/>
      <c r="K26" s="92"/>
    </row>
    <row r="27" spans="1:11" ht="13.5" x14ac:dyDescent="0.35">
      <c r="A27" s="29"/>
      <c r="B27" s="33"/>
      <c r="C27" s="187"/>
      <c r="D27" s="42"/>
      <c r="E27" s="39"/>
      <c r="F27" s="187"/>
      <c r="G27" s="43"/>
      <c r="H27" s="93" cm="1">
        <f t="array" ref="H27">_xlfn.IFS(ISBLANK(G27),C27*D27,ISBLANK(D27),F27*G27)</f>
        <v>0</v>
      </c>
      <c r="I27" s="90"/>
      <c r="J27" s="91"/>
      <c r="K27" s="92"/>
    </row>
    <row r="28" spans="1:11" ht="13.5" x14ac:dyDescent="0.35">
      <c r="A28" s="29"/>
      <c r="B28" s="33"/>
      <c r="C28" s="187"/>
      <c r="D28" s="42"/>
      <c r="E28" s="39"/>
      <c r="F28" s="187"/>
      <c r="G28" s="43"/>
      <c r="H28" s="93" cm="1">
        <f t="array" ref="H28">_xlfn.IFS(ISBLANK(G28),C28*D28,ISBLANK(D28),F28*G28)</f>
        <v>0</v>
      </c>
      <c r="I28" s="90"/>
      <c r="J28" s="91"/>
      <c r="K28" s="92"/>
    </row>
    <row r="29" spans="1:11" ht="13.5" x14ac:dyDescent="0.35">
      <c r="A29" s="29"/>
      <c r="B29" s="33"/>
      <c r="C29" s="187"/>
      <c r="D29" s="42"/>
      <c r="E29" s="39"/>
      <c r="F29" s="187"/>
      <c r="G29" s="43"/>
      <c r="H29" s="93" cm="1">
        <f t="array" ref="H29">_xlfn.IFS(ISBLANK(G29),C29*D29,ISBLANK(D29),F29*G29)</f>
        <v>0</v>
      </c>
      <c r="I29" s="90"/>
      <c r="J29" s="91"/>
      <c r="K29" s="92"/>
    </row>
    <row r="30" spans="1:11" ht="13.5" x14ac:dyDescent="0.35">
      <c r="A30" s="29"/>
      <c r="B30" s="33"/>
      <c r="C30" s="187"/>
      <c r="D30" s="42"/>
      <c r="E30" s="40"/>
      <c r="F30" s="187"/>
      <c r="G30" s="43"/>
      <c r="H30" s="93" cm="1">
        <f t="array" ref="H30">_xlfn.IFS(ISBLANK(G30),C30*D30,ISBLANK(D30),F30*G30)</f>
        <v>0</v>
      </c>
      <c r="I30" s="90"/>
      <c r="J30" s="91"/>
      <c r="K30" s="92"/>
    </row>
    <row r="31" spans="1:11" ht="13.5" x14ac:dyDescent="0.35">
      <c r="A31" s="29"/>
      <c r="B31" s="33"/>
      <c r="C31" s="187"/>
      <c r="D31" s="42"/>
      <c r="E31" s="40"/>
      <c r="F31" s="187"/>
      <c r="G31" s="43"/>
      <c r="H31" s="93" cm="1">
        <f t="array" ref="H31">_xlfn.IFS(ISBLANK(G31),C31*D31,ISBLANK(D31),F31*G31)</f>
        <v>0</v>
      </c>
      <c r="I31" s="90"/>
      <c r="J31" s="91"/>
      <c r="K31" s="92"/>
    </row>
    <row r="32" spans="1:11" ht="13.5" x14ac:dyDescent="0.35">
      <c r="A32" s="29"/>
      <c r="B32" s="33"/>
      <c r="C32" s="187"/>
      <c r="D32" s="42"/>
      <c r="E32" s="40"/>
      <c r="F32" s="187"/>
      <c r="G32" s="43"/>
      <c r="H32" s="93" cm="1">
        <f t="array" ref="H32">_xlfn.IFS(ISBLANK(G32),C32*D32,ISBLANK(D32),F32*G32)</f>
        <v>0</v>
      </c>
      <c r="I32" s="90"/>
      <c r="J32" s="91"/>
      <c r="K32" s="92"/>
    </row>
    <row r="33" spans="1:12" ht="13.5" x14ac:dyDescent="0.35">
      <c r="A33" s="29"/>
      <c r="B33" s="33"/>
      <c r="C33" s="187"/>
      <c r="D33" s="42"/>
      <c r="E33" s="40"/>
      <c r="F33" s="187"/>
      <c r="G33" s="43"/>
      <c r="H33" s="93" cm="1">
        <f t="array" ref="H33">_xlfn.IFS(ISBLANK(G33),C33*D33,ISBLANK(D33),F33*G33)</f>
        <v>0</v>
      </c>
      <c r="I33" s="90"/>
      <c r="J33" s="91"/>
      <c r="K33" s="92"/>
    </row>
    <row r="34" spans="1:12" ht="13.5" x14ac:dyDescent="0.35">
      <c r="A34" s="29"/>
      <c r="B34" s="33"/>
      <c r="C34" s="187"/>
      <c r="D34" s="42"/>
      <c r="E34" s="40"/>
      <c r="F34" s="187"/>
      <c r="G34" s="43"/>
      <c r="H34" s="93" cm="1">
        <f t="array" ref="H34">_xlfn.IFS(ISBLANK(G34),C34*D34,ISBLANK(D34),F34*G34)</f>
        <v>0</v>
      </c>
      <c r="I34" s="90"/>
      <c r="J34" s="91"/>
      <c r="K34" s="92"/>
    </row>
    <row r="35" spans="1:12" ht="13.5" x14ac:dyDescent="0.35">
      <c r="A35" s="29"/>
      <c r="B35" s="33"/>
      <c r="C35" s="187"/>
      <c r="D35" s="42"/>
      <c r="E35" s="40"/>
      <c r="F35" s="187"/>
      <c r="G35" s="43"/>
      <c r="H35" s="93" cm="1">
        <f t="array" ref="H35">_xlfn.IFS(ISBLANK(G35),C35*D35,ISBLANK(D35),F35*G35)</f>
        <v>0</v>
      </c>
      <c r="I35" s="90"/>
      <c r="J35" s="91"/>
      <c r="K35" s="92"/>
    </row>
    <row r="36" spans="1:12" ht="13.5" x14ac:dyDescent="0.35">
      <c r="A36" s="29"/>
      <c r="B36" s="33"/>
      <c r="C36" s="187"/>
      <c r="D36" s="42"/>
      <c r="E36" s="40"/>
      <c r="F36" s="187"/>
      <c r="G36" s="43"/>
      <c r="H36" s="93" cm="1">
        <f t="array" ref="H36">_xlfn.IFS(ISBLANK(G36),C36*D36,ISBLANK(D36),F36*G36)</f>
        <v>0</v>
      </c>
      <c r="I36" s="90"/>
      <c r="J36" s="91"/>
      <c r="K36" s="92"/>
    </row>
    <row r="37" spans="1:12" ht="13.5" x14ac:dyDescent="0.35">
      <c r="A37" s="29"/>
      <c r="B37" s="33"/>
      <c r="C37" s="187"/>
      <c r="D37" s="42"/>
      <c r="E37" s="40"/>
      <c r="F37" s="187"/>
      <c r="G37" s="43"/>
      <c r="H37" s="93" cm="1">
        <f t="array" ref="H37">_xlfn.IFS(ISBLANK(G37),C37*D37,ISBLANK(D37),F37*G37)</f>
        <v>0</v>
      </c>
      <c r="I37" s="90"/>
      <c r="J37" s="91"/>
      <c r="K37" s="92"/>
    </row>
    <row r="38" spans="1:12" x14ac:dyDescent="0.4">
      <c r="A38" s="29"/>
      <c r="B38" s="33"/>
      <c r="C38" s="100"/>
      <c r="D38" s="42"/>
      <c r="E38" s="40"/>
      <c r="F38" s="100"/>
      <c r="G38" s="43"/>
      <c r="H38" s="93" cm="1">
        <f t="array" ref="H38">_xlfn.IFS(ISBLANK(G38),C38*D38,ISBLANK(D38),F38*G38)</f>
        <v>0</v>
      </c>
      <c r="I38" s="90"/>
      <c r="J38" s="91"/>
      <c r="K38" s="92"/>
    </row>
    <row r="39" spans="1:12" x14ac:dyDescent="0.4">
      <c r="A39" s="29"/>
      <c r="B39" s="33"/>
      <c r="C39" s="100"/>
      <c r="D39" s="42"/>
      <c r="E39" s="39"/>
      <c r="F39" s="140"/>
      <c r="G39" s="43"/>
      <c r="H39" s="93" cm="1">
        <f t="array" ref="H39">_xlfn.IFS(ISBLANK(G39),C39*D39,ISBLANK(D39),F39*G39)</f>
        <v>0</v>
      </c>
      <c r="I39" s="90"/>
      <c r="J39" s="91"/>
      <c r="K39" s="92"/>
    </row>
    <row r="40" spans="1:12" ht="13.45" customHeight="1" x14ac:dyDescent="0.4">
      <c r="A40" s="30" t="s">
        <v>61</v>
      </c>
      <c r="B40" s="6" t="s">
        <v>62</v>
      </c>
      <c r="C40" s="36" t="s">
        <v>64</v>
      </c>
      <c r="D40" s="207" t="s">
        <v>111</v>
      </c>
      <c r="E40" s="304"/>
      <c r="F40" s="207" t="s">
        <v>63</v>
      </c>
      <c r="G40" s="291"/>
      <c r="H40" s="94"/>
      <c r="I40" s="95"/>
      <c r="J40" s="96"/>
      <c r="K40" s="97"/>
    </row>
    <row r="41" spans="1:12" x14ac:dyDescent="0.4">
      <c r="A41" s="29"/>
      <c r="B41" s="20"/>
      <c r="C41" s="164"/>
      <c r="D41" s="196"/>
      <c r="E41" s="208"/>
      <c r="F41" s="196"/>
      <c r="G41" s="197"/>
      <c r="H41" s="98">
        <f>IF(ISBLANK(B41),0,C41*D41*F41)</f>
        <v>0</v>
      </c>
      <c r="I41" s="99"/>
      <c r="J41" s="101"/>
      <c r="K41" s="102"/>
    </row>
    <row r="42" spans="1:12" x14ac:dyDescent="0.4">
      <c r="A42" s="29"/>
      <c r="B42" s="20"/>
      <c r="C42" s="164"/>
      <c r="D42" s="196"/>
      <c r="E42" s="208"/>
      <c r="F42" s="196"/>
      <c r="G42" s="197"/>
      <c r="H42" s="98">
        <f>IF(ISBLANK(B42),0,C42*D42*F42)</f>
        <v>0</v>
      </c>
      <c r="I42" s="99"/>
      <c r="J42" s="101"/>
      <c r="K42" s="102"/>
    </row>
    <row r="43" spans="1:12" x14ac:dyDescent="0.4">
      <c r="A43" s="29"/>
      <c r="B43" s="20"/>
      <c r="C43" s="164"/>
      <c r="D43" s="196"/>
      <c r="E43" s="208"/>
      <c r="F43" s="196"/>
      <c r="G43" s="197"/>
      <c r="H43" s="98">
        <f>IF(ISBLANK(B43),0,C43*D43*F43)</f>
        <v>0</v>
      </c>
      <c r="I43" s="99"/>
      <c r="J43" s="101"/>
      <c r="K43" s="102"/>
    </row>
    <row r="44" spans="1:12" ht="15" x14ac:dyDescent="0.4">
      <c r="A44" s="202" t="s">
        <v>0</v>
      </c>
      <c r="B44" s="203"/>
      <c r="C44" s="203"/>
      <c r="D44" s="203"/>
      <c r="E44" s="203"/>
      <c r="F44" s="203"/>
      <c r="G44" s="203"/>
      <c r="H44" s="103">
        <f>SUM(H10:H43)</f>
        <v>0</v>
      </c>
      <c r="I44" s="104">
        <f>SUM(I10:I43)</f>
        <v>0</v>
      </c>
      <c r="J44" s="105">
        <f>SUM(J10:J43)</f>
        <v>0</v>
      </c>
      <c r="K44" s="106"/>
      <c r="L44" s="44"/>
    </row>
    <row r="45" spans="1:12" ht="13.45" customHeight="1" x14ac:dyDescent="0.4">
      <c r="A45" s="348" t="s">
        <v>99</v>
      </c>
      <c r="B45" s="349"/>
      <c r="C45" s="31"/>
      <c r="D45" s="31"/>
      <c r="E45" s="31"/>
      <c r="F45" s="31"/>
      <c r="G45" s="31"/>
      <c r="H45" s="35"/>
      <c r="I45" s="342" t="s">
        <v>96</v>
      </c>
      <c r="J45" s="343"/>
      <c r="K45" s="344"/>
    </row>
    <row r="46" spans="1:12" ht="13.45" customHeight="1" x14ac:dyDescent="0.4">
      <c r="A46" s="47" t="s">
        <v>57</v>
      </c>
      <c r="B46" s="7" t="s">
        <v>60</v>
      </c>
      <c r="C46" s="288" t="s">
        <v>68</v>
      </c>
      <c r="D46" s="350"/>
      <c r="E46" s="288" t="s">
        <v>17</v>
      </c>
      <c r="F46" s="351"/>
      <c r="G46" s="351"/>
      <c r="H46" s="26"/>
      <c r="I46" s="23"/>
      <c r="J46" s="61"/>
      <c r="K46" s="28"/>
    </row>
    <row r="47" spans="1:12" x14ac:dyDescent="0.4">
      <c r="A47" s="29"/>
      <c r="B47" s="73"/>
      <c r="C47" s="302"/>
      <c r="D47" s="303"/>
      <c r="E47" s="317" t="str">
        <f>IF(ISBLANK(C47),"",B47*C47)</f>
        <v/>
      </c>
      <c r="F47" s="317"/>
      <c r="G47" s="318"/>
      <c r="H47" s="322" cm="2">
        <f t="array" ref="H47">_xlfn.IFS(ISBLANK(C47),0,E5=L1,_xlfn.IFS(SUM(E47:G51)&gt;8000,8000*Chartes!E25+(SUM(E47:G51)-8000)*Chartes!E26,SUM(E47:G51)&lt;8000,SUM(E47:G51)*Chartes!E25,SUM(E47:G51)=8000,SUM(E47:G51)*Chartes!E25),E5=L2,_xlfn.IFS(SUM(E47:G51)&gt;8000,8000*Chartes!F25+(SUM(E47:G51)-8000)*Chartes!F26,SUM(E47:G51)&lt;8000,SUM(E47:G51)*Chartes!F25,SUM(E47:G51)=8000,SUM(E47:G51)*Chartes!F25),E5=L3,_xlfn.IFS(SUM(E47:G51)&gt;8000,8000*Chartes!G25+(SUM(E47:G51)-8000)*Chartes!G26,SUM(E47:G51)&lt;8000,SUM(E47:G51)*Chartes!G25,SUM(E47:G51)=8000,SUM(E47:G51)*Chartes!G25),E5=L4,_xlfn.IFS(SUM(E47:G51)&gt;8000,8000*Chartes!H25+(SUM(E47:G51)-8000)*Chartes!H26,SUM(E47:G51)&lt;8000,SUM(E47:G51)*Chartes!H25,SUM(E47:G51)=8000,SUM(E47:G51)*Chartes!H25),E5=L5,_xlfn.IFS(SUM(E47:G51)&gt;8000,8000*Chartes!I25+(SUM(E47:G51)-8000)*Chartes!I26,SUM(E47:G51)&lt;8000,SUM(E47:G51)*Chartes!I25,SUM(E47:G51)=8000,SUM(E47:G51)*Chartes!I25),E5=L6,_xlfn.IFS(SUM(E47:G51)&gt;8000,8000*Chartes!J25+(SUM(E47:G51)-8000)*Chartes!J26,SUM(E47:G51)&lt;8000,SUM(E47:G51)*Chartes!J25,SUM(E47:G51)=8000,SUM(E47:G51)*Chartes!J25),E5=L7,_xlfn.IFS(SUM(E47:G51)&gt;8000,8000*Chartes!K25+(SUM(E47:G51)-8000)*Chartes!K26,SUM(E47:G51)&lt;8000,SUM(E47:G51)*Chartes!K25,SUM(E47:G51)=8000,SUM(E47:G51)*Chartes!K25),E5=L8,_xlfn.IFS(SUM(E47:G51)&gt;8000,8000*Chartes!L25+(SUM(E47:G51)-8000)*Chartes!L26,SUM(E47:G51)&lt;8000,SUM(E47:G51)*Chartes!L25,SUM(E47:G51)=8000,SUM(E47:G51)*Chartes!L25),E5=L9,_xlfn.IFS(SUM(E47:G51)&gt;8000,8000*Chartes!M25+(SUM(E47:G51)-8000)*Chartes!M26,SUM(E47:G51)&lt;8000,SUM(E47:G51)*Chartes!M25,SUM(E47:G51)=8000,SUM(E47:G51)*Chartes!M25))</f>
        <v>0</v>
      </c>
      <c r="I47" s="325"/>
      <c r="J47" s="305"/>
      <c r="K47" s="345"/>
    </row>
    <row r="48" spans="1:12" x14ac:dyDescent="0.4">
      <c r="A48" s="29"/>
      <c r="B48" s="73"/>
      <c r="C48" s="302"/>
      <c r="D48" s="303"/>
      <c r="E48" s="317" t="str">
        <f t="shared" ref="E48:E51" si="0">IF(ISBLANK(C48),"",B48*C48)</f>
        <v/>
      </c>
      <c r="F48" s="317"/>
      <c r="G48" s="318"/>
      <c r="H48" s="323"/>
      <c r="I48" s="326"/>
      <c r="J48" s="306"/>
      <c r="K48" s="346"/>
    </row>
    <row r="49" spans="1:11" x14ac:dyDescent="0.4">
      <c r="A49" s="29"/>
      <c r="B49" s="73"/>
      <c r="C49" s="302"/>
      <c r="D49" s="303"/>
      <c r="E49" s="317" t="str">
        <f t="shared" si="0"/>
        <v/>
      </c>
      <c r="F49" s="317"/>
      <c r="G49" s="318"/>
      <c r="H49" s="323"/>
      <c r="I49" s="326"/>
      <c r="J49" s="306"/>
      <c r="K49" s="346"/>
    </row>
    <row r="50" spans="1:11" x14ac:dyDescent="0.4">
      <c r="A50" s="29"/>
      <c r="B50" s="73"/>
      <c r="C50" s="302"/>
      <c r="D50" s="303"/>
      <c r="E50" s="317" t="str">
        <f t="shared" si="0"/>
        <v/>
      </c>
      <c r="F50" s="317"/>
      <c r="G50" s="318"/>
      <c r="H50" s="323"/>
      <c r="I50" s="326"/>
      <c r="J50" s="306"/>
      <c r="K50" s="346"/>
    </row>
    <row r="51" spans="1:11" x14ac:dyDescent="0.4">
      <c r="A51" s="58"/>
      <c r="B51" s="59"/>
      <c r="C51" s="352"/>
      <c r="D51" s="353"/>
      <c r="E51" s="317" t="str">
        <f t="shared" si="0"/>
        <v/>
      </c>
      <c r="F51" s="317"/>
      <c r="G51" s="318"/>
      <c r="H51" s="324"/>
      <c r="I51" s="327"/>
      <c r="J51" s="307"/>
      <c r="K51" s="347"/>
    </row>
    <row r="52" spans="1:11" x14ac:dyDescent="0.4">
      <c r="A52" s="313" t="s">
        <v>69</v>
      </c>
      <c r="B52" s="206"/>
      <c r="C52" s="314" t="s">
        <v>70</v>
      </c>
      <c r="D52" s="314"/>
      <c r="E52" s="315" t="s">
        <v>71</v>
      </c>
      <c r="F52" s="315"/>
      <c r="G52" s="316"/>
      <c r="H52" s="107"/>
      <c r="I52" s="108"/>
      <c r="J52" s="109"/>
      <c r="K52" s="110"/>
    </row>
    <row r="53" spans="1:11" x14ac:dyDescent="0.4">
      <c r="A53" s="216"/>
      <c r="B53" s="217"/>
      <c r="C53" s="218"/>
      <c r="D53" s="219"/>
      <c r="E53" s="289"/>
      <c r="F53" s="289"/>
      <c r="G53" s="290"/>
      <c r="H53" s="111">
        <f>IF(ISBLANK(A53),0,C53*E53)</f>
        <v>0</v>
      </c>
      <c r="I53" s="112"/>
      <c r="J53" s="113"/>
      <c r="K53" s="114"/>
    </row>
    <row r="54" spans="1:11" x14ac:dyDescent="0.4">
      <c r="A54" s="216"/>
      <c r="B54" s="217"/>
      <c r="C54" s="218"/>
      <c r="D54" s="219"/>
      <c r="E54" s="289"/>
      <c r="F54" s="289"/>
      <c r="G54" s="290"/>
      <c r="H54" s="111">
        <f t="shared" ref="H54:H56" si="1">IF(ISBLANK(A54),0,C54*E54)</f>
        <v>0</v>
      </c>
      <c r="I54" s="112"/>
      <c r="J54" s="113"/>
      <c r="K54" s="114"/>
    </row>
    <row r="55" spans="1:11" x14ac:dyDescent="0.4">
      <c r="A55" s="216"/>
      <c r="B55" s="217"/>
      <c r="C55" s="218"/>
      <c r="D55" s="219"/>
      <c r="E55" s="289"/>
      <c r="F55" s="289"/>
      <c r="G55" s="290"/>
      <c r="H55" s="111">
        <f t="shared" si="1"/>
        <v>0</v>
      </c>
      <c r="I55" s="112"/>
      <c r="J55" s="113"/>
      <c r="K55" s="114"/>
    </row>
    <row r="56" spans="1:11" x14ac:dyDescent="0.4">
      <c r="A56" s="216"/>
      <c r="B56" s="217"/>
      <c r="C56" s="218"/>
      <c r="D56" s="219"/>
      <c r="E56" s="289"/>
      <c r="F56" s="289"/>
      <c r="G56" s="290"/>
      <c r="H56" s="111">
        <f t="shared" si="1"/>
        <v>0</v>
      </c>
      <c r="I56" s="112"/>
      <c r="J56" s="113"/>
      <c r="K56" s="114"/>
    </row>
    <row r="57" spans="1:11" x14ac:dyDescent="0.4">
      <c r="A57" s="216"/>
      <c r="B57" s="217"/>
      <c r="C57" s="302"/>
      <c r="D57" s="303"/>
      <c r="E57" s="308"/>
      <c r="F57" s="308"/>
      <c r="G57" s="309"/>
      <c r="H57" s="111">
        <f>IF(ISBLANK(A57),0,C57*E57)</f>
        <v>0</v>
      </c>
      <c r="I57" s="112"/>
      <c r="J57" s="113"/>
      <c r="K57" s="114"/>
    </row>
    <row r="58" spans="1:11" x14ac:dyDescent="0.4">
      <c r="A58" s="30" t="s">
        <v>18</v>
      </c>
      <c r="B58" s="5" t="s">
        <v>19</v>
      </c>
      <c r="C58" s="207" t="s">
        <v>20</v>
      </c>
      <c r="D58" s="304"/>
      <c r="E58" s="293"/>
      <c r="F58" s="338"/>
      <c r="G58" s="338"/>
      <c r="H58" s="115"/>
      <c r="I58" s="95"/>
      <c r="J58" s="96"/>
      <c r="K58" s="97"/>
    </row>
    <row r="59" spans="1:11" x14ac:dyDescent="0.4">
      <c r="A59" s="72"/>
      <c r="B59" s="163"/>
      <c r="C59" s="196"/>
      <c r="D59" s="208"/>
      <c r="E59" s="296"/>
      <c r="F59" s="297"/>
      <c r="G59" s="297"/>
      <c r="H59" s="116">
        <f>IF(ISBLANK(A59),0,B59*C59)</f>
        <v>0</v>
      </c>
      <c r="I59" s="99"/>
      <c r="J59" s="101"/>
      <c r="K59" s="102"/>
    </row>
    <row r="60" spans="1:11" x14ac:dyDescent="0.4">
      <c r="A60" s="169"/>
      <c r="B60" s="170"/>
      <c r="C60" s="196"/>
      <c r="D60" s="208"/>
      <c r="E60" s="298"/>
      <c r="F60" s="299"/>
      <c r="G60" s="299"/>
      <c r="H60" s="116">
        <f t="shared" ref="H60:H62" si="2">IF(ISBLANK(A60),0,B60*C60)</f>
        <v>0</v>
      </c>
      <c r="I60" s="99"/>
      <c r="J60" s="101"/>
      <c r="K60" s="102"/>
    </row>
    <row r="61" spans="1:11" x14ac:dyDescent="0.4">
      <c r="A61" s="169"/>
      <c r="B61" s="170"/>
      <c r="C61" s="196"/>
      <c r="D61" s="208"/>
      <c r="E61" s="298"/>
      <c r="F61" s="299"/>
      <c r="G61" s="299"/>
      <c r="H61" s="116">
        <f t="shared" si="2"/>
        <v>0</v>
      </c>
      <c r="I61" s="99"/>
      <c r="J61" s="101"/>
      <c r="K61" s="102"/>
    </row>
    <row r="62" spans="1:11" x14ac:dyDescent="0.4">
      <c r="A62" s="169"/>
      <c r="B62" s="170"/>
      <c r="C62" s="196"/>
      <c r="D62" s="208"/>
      <c r="E62" s="298"/>
      <c r="F62" s="299"/>
      <c r="G62" s="299"/>
      <c r="H62" s="116">
        <f t="shared" si="2"/>
        <v>0</v>
      </c>
      <c r="I62" s="99"/>
      <c r="J62" s="101"/>
      <c r="K62" s="102"/>
    </row>
    <row r="63" spans="1:11" x14ac:dyDescent="0.4">
      <c r="A63" s="72"/>
      <c r="B63" s="163"/>
      <c r="C63" s="196"/>
      <c r="D63" s="208"/>
      <c r="E63" s="298"/>
      <c r="F63" s="299"/>
      <c r="G63" s="299"/>
      <c r="H63" s="116">
        <f t="shared" ref="H63:H66" si="3">IF(ISBLANK(A63),0,B63*C63)</f>
        <v>0</v>
      </c>
      <c r="I63" s="99"/>
      <c r="J63" s="101"/>
      <c r="K63" s="102"/>
    </row>
    <row r="64" spans="1:11" x14ac:dyDescent="0.4">
      <c r="A64" s="72"/>
      <c r="B64" s="163"/>
      <c r="C64" s="196"/>
      <c r="D64" s="208"/>
      <c r="E64" s="298"/>
      <c r="F64" s="299"/>
      <c r="G64" s="299"/>
      <c r="H64" s="116">
        <f t="shared" si="3"/>
        <v>0</v>
      </c>
      <c r="I64" s="99"/>
      <c r="J64" s="101"/>
      <c r="K64" s="102"/>
    </row>
    <row r="65" spans="1:11" x14ac:dyDescent="0.4">
      <c r="A65" s="72"/>
      <c r="B65" s="163"/>
      <c r="C65" s="196"/>
      <c r="D65" s="208"/>
      <c r="E65" s="298"/>
      <c r="F65" s="299"/>
      <c r="G65" s="299"/>
      <c r="H65" s="116">
        <f t="shared" si="3"/>
        <v>0</v>
      </c>
      <c r="I65" s="99"/>
      <c r="J65" s="101"/>
      <c r="K65" s="102"/>
    </row>
    <row r="66" spans="1:11" x14ac:dyDescent="0.4">
      <c r="A66" s="72"/>
      <c r="B66" s="163"/>
      <c r="C66" s="196"/>
      <c r="D66" s="208"/>
      <c r="E66" s="300"/>
      <c r="F66" s="301"/>
      <c r="G66" s="301"/>
      <c r="H66" s="116">
        <f t="shared" si="3"/>
        <v>0</v>
      </c>
      <c r="I66" s="99"/>
      <c r="J66" s="101"/>
      <c r="K66" s="102"/>
    </row>
    <row r="67" spans="1:11" ht="13.45" customHeight="1" x14ac:dyDescent="0.4">
      <c r="A67" s="30" t="s">
        <v>106</v>
      </c>
      <c r="B67" s="5" t="s">
        <v>21</v>
      </c>
      <c r="C67" s="207" t="s">
        <v>59</v>
      </c>
      <c r="D67" s="291"/>
      <c r="E67" s="292"/>
      <c r="F67" s="292"/>
      <c r="G67" s="293"/>
      <c r="H67" s="115"/>
      <c r="I67" s="95"/>
      <c r="J67" s="96"/>
      <c r="K67" s="97"/>
    </row>
    <row r="68" spans="1:11" x14ac:dyDescent="0.4">
      <c r="A68" s="72"/>
      <c r="B68" s="163"/>
      <c r="C68" s="196"/>
      <c r="D68" s="197"/>
      <c r="E68" s="294"/>
      <c r="F68" s="294"/>
      <c r="G68" s="295"/>
      <c r="H68" s="116">
        <f>IF(ISBLANK(A68),0,B68*C68)</f>
        <v>0</v>
      </c>
      <c r="I68" s="99"/>
      <c r="J68" s="101"/>
      <c r="K68" s="102"/>
    </row>
    <row r="69" spans="1:11" x14ac:dyDescent="0.4">
      <c r="A69" s="169"/>
      <c r="B69" s="170"/>
      <c r="C69" s="196"/>
      <c r="D69" s="197"/>
      <c r="E69" s="294"/>
      <c r="F69" s="294"/>
      <c r="G69" s="295"/>
      <c r="H69" s="116">
        <f t="shared" ref="H69:H72" si="4">IF(ISBLANK(A69),0,B69*C69)</f>
        <v>0</v>
      </c>
      <c r="I69" s="99"/>
      <c r="J69" s="101"/>
      <c r="K69" s="102"/>
    </row>
    <row r="70" spans="1:11" x14ac:dyDescent="0.4">
      <c r="A70" s="169"/>
      <c r="B70" s="170"/>
      <c r="C70" s="196"/>
      <c r="D70" s="197"/>
      <c r="E70" s="294"/>
      <c r="F70" s="294"/>
      <c r="G70" s="295"/>
      <c r="H70" s="116">
        <f t="shared" si="4"/>
        <v>0</v>
      </c>
      <c r="I70" s="99"/>
      <c r="J70" s="101"/>
      <c r="K70" s="102"/>
    </row>
    <row r="71" spans="1:11" x14ac:dyDescent="0.4">
      <c r="A71" s="169"/>
      <c r="B71" s="170"/>
      <c r="C71" s="196"/>
      <c r="D71" s="197"/>
      <c r="E71" s="294"/>
      <c r="F71" s="294"/>
      <c r="G71" s="295"/>
      <c r="H71" s="116">
        <f t="shared" si="4"/>
        <v>0</v>
      </c>
      <c r="I71" s="99"/>
      <c r="J71" s="101"/>
      <c r="K71" s="102"/>
    </row>
    <row r="72" spans="1:11" x14ac:dyDescent="0.4">
      <c r="A72" s="169"/>
      <c r="B72" s="170"/>
      <c r="C72" s="196"/>
      <c r="D72" s="197"/>
      <c r="E72" s="294"/>
      <c r="F72" s="294"/>
      <c r="G72" s="295"/>
      <c r="H72" s="116">
        <f t="shared" si="4"/>
        <v>0</v>
      </c>
      <c r="I72" s="99"/>
      <c r="J72" s="101"/>
      <c r="K72" s="102"/>
    </row>
    <row r="73" spans="1:11" x14ac:dyDescent="0.4">
      <c r="A73" s="72"/>
      <c r="B73" s="163"/>
      <c r="C73" s="196"/>
      <c r="D73" s="197"/>
      <c r="E73" s="294"/>
      <c r="F73" s="294"/>
      <c r="G73" s="295"/>
      <c r="H73" s="116">
        <f>IF(ISBLANK(A73),0,B73*C73)</f>
        <v>0</v>
      </c>
      <c r="I73" s="99"/>
      <c r="J73" s="101"/>
      <c r="K73" s="102"/>
    </row>
    <row r="74" spans="1:11" x14ac:dyDescent="0.4">
      <c r="A74" s="72"/>
      <c r="B74" s="163"/>
      <c r="C74" s="196"/>
      <c r="D74" s="197"/>
      <c r="E74" s="294"/>
      <c r="F74" s="294"/>
      <c r="G74" s="295"/>
      <c r="H74" s="116">
        <f>IF(ISBLANK(A74),0,B74*C74)</f>
        <v>0</v>
      </c>
      <c r="I74" s="99"/>
      <c r="J74" s="101"/>
      <c r="K74" s="102"/>
    </row>
    <row r="75" spans="1:11" ht="15" x14ac:dyDescent="0.4">
      <c r="A75" s="202" t="s">
        <v>0</v>
      </c>
      <c r="B75" s="203"/>
      <c r="C75" s="203"/>
      <c r="D75" s="203"/>
      <c r="E75" s="203"/>
      <c r="F75" s="203"/>
      <c r="G75" s="203"/>
      <c r="H75" s="103">
        <f>SUM(H47:H74)</f>
        <v>0</v>
      </c>
      <c r="I75" s="104">
        <f>SUM(I47:I74)</f>
        <v>0</v>
      </c>
      <c r="J75" s="105">
        <f>SUM(J47:J74)</f>
        <v>0</v>
      </c>
      <c r="K75" s="106"/>
    </row>
    <row r="76" spans="1:11" ht="13.45" customHeight="1" x14ac:dyDescent="0.4">
      <c r="A76" s="282" t="s">
        <v>100</v>
      </c>
      <c r="B76" s="283"/>
      <c r="C76" s="31"/>
      <c r="D76" s="31"/>
      <c r="E76" s="34"/>
      <c r="F76" s="34"/>
      <c r="G76" s="34"/>
      <c r="H76" s="117"/>
      <c r="I76" s="229" t="s">
        <v>97</v>
      </c>
      <c r="J76" s="230"/>
      <c r="K76" s="231"/>
    </row>
    <row r="77" spans="1:11" x14ac:dyDescent="0.4">
      <c r="A77" s="284" t="s">
        <v>25</v>
      </c>
      <c r="B77" s="285"/>
      <c r="C77" s="21" t="s">
        <v>23</v>
      </c>
      <c r="D77" s="286" t="s">
        <v>22</v>
      </c>
      <c r="E77" s="286"/>
      <c r="F77" s="287" t="s">
        <v>63</v>
      </c>
      <c r="G77" s="288"/>
      <c r="H77" s="115"/>
      <c r="I77" s="118"/>
      <c r="J77" s="119"/>
      <c r="K77" s="120"/>
    </row>
    <row r="78" spans="1:11" x14ac:dyDescent="0.4">
      <c r="A78" s="216"/>
      <c r="B78" s="217"/>
      <c r="C78" s="141"/>
      <c r="D78" s="211"/>
      <c r="E78" s="211"/>
      <c r="F78" s="200"/>
      <c r="G78" s="201"/>
      <c r="H78" s="116">
        <f t="shared" ref="H78:H91" si="5">IF(ISBLANK(C78),0,C78*D78*F78)</f>
        <v>0</v>
      </c>
      <c r="I78" s="121"/>
      <c r="J78" s="122"/>
      <c r="K78" s="123"/>
    </row>
    <row r="79" spans="1:11" x14ac:dyDescent="0.4">
      <c r="A79" s="216"/>
      <c r="B79" s="217"/>
      <c r="C79" s="141"/>
      <c r="D79" s="211"/>
      <c r="E79" s="211"/>
      <c r="F79" s="200"/>
      <c r="G79" s="201"/>
      <c r="H79" s="116">
        <f t="shared" si="5"/>
        <v>0</v>
      </c>
      <c r="I79" s="121"/>
      <c r="J79" s="122"/>
      <c r="K79" s="123"/>
    </row>
    <row r="80" spans="1:11" x14ac:dyDescent="0.4">
      <c r="A80" s="216"/>
      <c r="B80" s="217"/>
      <c r="C80" s="141"/>
      <c r="D80" s="211"/>
      <c r="E80" s="211"/>
      <c r="F80" s="200"/>
      <c r="G80" s="201"/>
      <c r="H80" s="116">
        <f t="shared" si="5"/>
        <v>0</v>
      </c>
      <c r="I80" s="121"/>
      <c r="J80" s="122"/>
      <c r="K80" s="123"/>
    </row>
    <row r="81" spans="1:11" x14ac:dyDescent="0.4">
      <c r="A81" s="216"/>
      <c r="B81" s="217"/>
      <c r="C81" s="141"/>
      <c r="D81" s="211"/>
      <c r="E81" s="211"/>
      <c r="F81" s="200"/>
      <c r="G81" s="201"/>
      <c r="H81" s="116">
        <f t="shared" si="5"/>
        <v>0</v>
      </c>
      <c r="I81" s="121"/>
      <c r="J81" s="122"/>
      <c r="K81" s="123"/>
    </row>
    <row r="82" spans="1:11" x14ac:dyDescent="0.4">
      <c r="A82" s="216"/>
      <c r="B82" s="217"/>
      <c r="C82" s="141"/>
      <c r="D82" s="211"/>
      <c r="E82" s="211"/>
      <c r="F82" s="200"/>
      <c r="G82" s="201"/>
      <c r="H82" s="116">
        <f t="shared" si="5"/>
        <v>0</v>
      </c>
      <c r="I82" s="121"/>
      <c r="J82" s="122"/>
      <c r="K82" s="123"/>
    </row>
    <row r="83" spans="1:11" x14ac:dyDescent="0.4">
      <c r="A83" s="216"/>
      <c r="B83" s="217"/>
      <c r="C83" s="141"/>
      <c r="D83" s="211"/>
      <c r="E83" s="211"/>
      <c r="F83" s="200"/>
      <c r="G83" s="201"/>
      <c r="H83" s="116">
        <f t="shared" si="5"/>
        <v>0</v>
      </c>
      <c r="I83" s="121"/>
      <c r="J83" s="122"/>
      <c r="K83" s="123"/>
    </row>
    <row r="84" spans="1:11" x14ac:dyDescent="0.4">
      <c r="A84" s="216"/>
      <c r="B84" s="217"/>
      <c r="C84" s="141"/>
      <c r="D84" s="211"/>
      <c r="E84" s="211"/>
      <c r="F84" s="200"/>
      <c r="G84" s="201"/>
      <c r="H84" s="116">
        <f t="shared" si="5"/>
        <v>0</v>
      </c>
      <c r="I84" s="121"/>
      <c r="J84" s="122"/>
      <c r="K84" s="123"/>
    </row>
    <row r="85" spans="1:11" x14ac:dyDescent="0.4">
      <c r="A85" s="216"/>
      <c r="B85" s="217"/>
      <c r="C85" s="141"/>
      <c r="D85" s="211"/>
      <c r="E85" s="211"/>
      <c r="F85" s="200"/>
      <c r="G85" s="201"/>
      <c r="H85" s="116">
        <f t="shared" si="5"/>
        <v>0</v>
      </c>
      <c r="I85" s="121"/>
      <c r="J85" s="122"/>
      <c r="K85" s="123"/>
    </row>
    <row r="86" spans="1:11" x14ac:dyDescent="0.4">
      <c r="A86" s="216"/>
      <c r="B86" s="217"/>
      <c r="C86" s="141"/>
      <c r="D86" s="211"/>
      <c r="E86" s="211"/>
      <c r="F86" s="200"/>
      <c r="G86" s="201"/>
      <c r="H86" s="116">
        <f t="shared" si="5"/>
        <v>0</v>
      </c>
      <c r="I86" s="121"/>
      <c r="J86" s="122"/>
      <c r="K86" s="123"/>
    </row>
    <row r="87" spans="1:11" x14ac:dyDescent="0.4">
      <c r="A87" s="214"/>
      <c r="B87" s="215"/>
      <c r="C87" s="141"/>
      <c r="D87" s="211"/>
      <c r="E87" s="211"/>
      <c r="F87" s="200"/>
      <c r="G87" s="201"/>
      <c r="H87" s="116">
        <f t="shared" si="5"/>
        <v>0</v>
      </c>
      <c r="I87" s="99"/>
      <c r="J87" s="101"/>
      <c r="K87" s="102"/>
    </row>
    <row r="88" spans="1:11" x14ac:dyDescent="0.4">
      <c r="A88" s="214"/>
      <c r="B88" s="215"/>
      <c r="C88" s="140"/>
      <c r="D88" s="211"/>
      <c r="E88" s="211"/>
      <c r="F88" s="200"/>
      <c r="G88" s="201"/>
      <c r="H88" s="116">
        <f t="shared" si="5"/>
        <v>0</v>
      </c>
      <c r="I88" s="99"/>
      <c r="J88" s="101"/>
      <c r="K88" s="102"/>
    </row>
    <row r="89" spans="1:11" x14ac:dyDescent="0.4">
      <c r="A89" s="209"/>
      <c r="B89" s="210"/>
      <c r="C89" s="140"/>
      <c r="D89" s="211"/>
      <c r="E89" s="211"/>
      <c r="F89" s="200"/>
      <c r="G89" s="201"/>
      <c r="H89" s="116">
        <f t="shared" si="5"/>
        <v>0</v>
      </c>
      <c r="I89" s="99"/>
      <c r="J89" s="101"/>
      <c r="K89" s="102"/>
    </row>
    <row r="90" spans="1:11" x14ac:dyDescent="0.4">
      <c r="A90" s="209"/>
      <c r="B90" s="210"/>
      <c r="C90" s="140"/>
      <c r="D90" s="211"/>
      <c r="E90" s="211"/>
      <c r="F90" s="200"/>
      <c r="G90" s="201"/>
      <c r="H90" s="116">
        <f t="shared" si="5"/>
        <v>0</v>
      </c>
      <c r="I90" s="99"/>
      <c r="J90" s="101"/>
      <c r="K90" s="102"/>
    </row>
    <row r="91" spans="1:11" x14ac:dyDescent="0.4">
      <c r="A91" s="209"/>
      <c r="B91" s="210"/>
      <c r="C91" s="140"/>
      <c r="D91" s="211"/>
      <c r="E91" s="211"/>
      <c r="F91" s="200"/>
      <c r="G91" s="201"/>
      <c r="H91" s="116">
        <f t="shared" si="5"/>
        <v>0</v>
      </c>
      <c r="I91" s="99"/>
      <c r="J91" s="101"/>
      <c r="K91" s="102"/>
    </row>
    <row r="92" spans="1:11" ht="15" x14ac:dyDescent="0.4">
      <c r="A92" s="202" t="s">
        <v>0</v>
      </c>
      <c r="B92" s="203"/>
      <c r="C92" s="203"/>
      <c r="D92" s="203"/>
      <c r="E92" s="203"/>
      <c r="F92" s="203"/>
      <c r="G92" s="203"/>
      <c r="H92" s="103">
        <f>SUM(H78:H91)</f>
        <v>0</v>
      </c>
      <c r="I92" s="104">
        <f>SUM(I78:I91)</f>
        <v>0</v>
      </c>
      <c r="J92" s="105">
        <f>SUM(J78:J91)</f>
        <v>0</v>
      </c>
      <c r="K92" s="124"/>
    </row>
    <row r="93" spans="1:11" x14ac:dyDescent="0.4">
      <c r="A93" s="212" t="s">
        <v>107</v>
      </c>
      <c r="B93" s="213"/>
      <c r="C93" s="38"/>
      <c r="D93" s="38"/>
      <c r="E93" s="32"/>
      <c r="F93" s="32"/>
      <c r="G93" s="32"/>
      <c r="H93" s="125"/>
      <c r="I93" s="232" t="s">
        <v>112</v>
      </c>
      <c r="J93" s="233"/>
      <c r="K93" s="234"/>
    </row>
    <row r="94" spans="1:11" x14ac:dyDescent="0.4">
      <c r="A94" s="204" t="s">
        <v>24</v>
      </c>
      <c r="B94" s="205"/>
      <c r="C94" s="37" t="s">
        <v>23</v>
      </c>
      <c r="D94" s="206" t="s">
        <v>22</v>
      </c>
      <c r="E94" s="206"/>
      <c r="F94" s="206" t="s">
        <v>63</v>
      </c>
      <c r="G94" s="207"/>
      <c r="H94" s="126"/>
      <c r="I94" s="127"/>
      <c r="J94" s="128"/>
      <c r="K94" s="129"/>
    </row>
    <row r="95" spans="1:11" x14ac:dyDescent="0.4">
      <c r="A95" s="194"/>
      <c r="B95" s="195"/>
      <c r="C95" s="142"/>
      <c r="D95" s="196"/>
      <c r="E95" s="208"/>
      <c r="F95" s="196"/>
      <c r="G95" s="197"/>
      <c r="H95" s="130">
        <f>IF(ISBLANK(C95),0,C95*D95*F95)</f>
        <v>0</v>
      </c>
      <c r="I95" s="131"/>
      <c r="J95" s="132"/>
      <c r="K95" s="133"/>
    </row>
    <row r="96" spans="1:11" x14ac:dyDescent="0.4">
      <c r="A96" s="194"/>
      <c r="B96" s="195"/>
      <c r="C96" s="143"/>
      <c r="D96" s="198"/>
      <c r="E96" s="199"/>
      <c r="F96" s="196"/>
      <c r="G96" s="197"/>
      <c r="H96" s="130">
        <f>IF(ISBLANK(C96),0,C96*D96*F96)</f>
        <v>0</v>
      </c>
      <c r="I96" s="134"/>
      <c r="J96" s="135"/>
      <c r="K96" s="136"/>
    </row>
    <row r="97" spans="1:11" x14ac:dyDescent="0.4">
      <c r="A97" s="194"/>
      <c r="B97" s="195"/>
      <c r="C97" s="143"/>
      <c r="D97" s="198"/>
      <c r="E97" s="199"/>
      <c r="F97" s="196"/>
      <c r="G97" s="197"/>
      <c r="H97" s="130">
        <f t="shared" ref="H97:H104" si="6">IF(ISBLANK(C97),0,C97*D97*F97)</f>
        <v>0</v>
      </c>
      <c r="I97" s="134"/>
      <c r="J97" s="135"/>
      <c r="K97" s="136"/>
    </row>
    <row r="98" spans="1:11" x14ac:dyDescent="0.4">
      <c r="A98" s="194"/>
      <c r="B98" s="195"/>
      <c r="C98" s="143"/>
      <c r="D98" s="198"/>
      <c r="E98" s="199"/>
      <c r="F98" s="196"/>
      <c r="G98" s="197"/>
      <c r="H98" s="130">
        <f t="shared" si="6"/>
        <v>0</v>
      </c>
      <c r="I98" s="134"/>
      <c r="J98" s="135"/>
      <c r="K98" s="136"/>
    </row>
    <row r="99" spans="1:11" x14ac:dyDescent="0.4">
      <c r="A99" s="194"/>
      <c r="B99" s="195"/>
      <c r="C99" s="143"/>
      <c r="D99" s="198"/>
      <c r="E99" s="199"/>
      <c r="F99" s="196"/>
      <c r="G99" s="197"/>
      <c r="H99" s="130">
        <f t="shared" si="6"/>
        <v>0</v>
      </c>
      <c r="I99" s="134"/>
      <c r="J99" s="135"/>
      <c r="K99" s="136"/>
    </row>
    <row r="100" spans="1:11" x14ac:dyDescent="0.4">
      <c r="A100" s="194"/>
      <c r="B100" s="195"/>
      <c r="C100" s="143"/>
      <c r="D100" s="198"/>
      <c r="E100" s="199"/>
      <c r="F100" s="196"/>
      <c r="G100" s="197"/>
      <c r="H100" s="130">
        <f t="shared" si="6"/>
        <v>0</v>
      </c>
      <c r="I100" s="134"/>
      <c r="J100" s="135"/>
      <c r="K100" s="136"/>
    </row>
    <row r="101" spans="1:11" x14ac:dyDescent="0.4">
      <c r="A101" s="194"/>
      <c r="B101" s="195"/>
      <c r="C101" s="143"/>
      <c r="D101" s="198"/>
      <c r="E101" s="199"/>
      <c r="F101" s="196"/>
      <c r="G101" s="197"/>
      <c r="H101" s="130">
        <f t="shared" si="6"/>
        <v>0</v>
      </c>
      <c r="I101" s="134"/>
      <c r="J101" s="135"/>
      <c r="K101" s="136"/>
    </row>
    <row r="102" spans="1:11" x14ac:dyDescent="0.4">
      <c r="A102" s="194"/>
      <c r="B102" s="195"/>
      <c r="C102" s="143"/>
      <c r="D102" s="198"/>
      <c r="E102" s="199"/>
      <c r="F102" s="196"/>
      <c r="G102" s="197"/>
      <c r="H102" s="130">
        <f t="shared" si="6"/>
        <v>0</v>
      </c>
      <c r="I102" s="134"/>
      <c r="J102" s="135"/>
      <c r="K102" s="136"/>
    </row>
    <row r="103" spans="1:11" x14ac:dyDescent="0.4">
      <c r="A103" s="194"/>
      <c r="B103" s="195"/>
      <c r="C103" s="143"/>
      <c r="D103" s="198"/>
      <c r="E103" s="199"/>
      <c r="F103" s="196"/>
      <c r="G103" s="197"/>
      <c r="H103" s="130">
        <f t="shared" si="6"/>
        <v>0</v>
      </c>
      <c r="I103" s="134"/>
      <c r="J103" s="135"/>
      <c r="K103" s="136"/>
    </row>
    <row r="104" spans="1:11" x14ac:dyDescent="0.4">
      <c r="A104" s="194"/>
      <c r="B104" s="195"/>
      <c r="C104" s="143"/>
      <c r="D104" s="198"/>
      <c r="E104" s="199"/>
      <c r="F104" s="196"/>
      <c r="G104" s="197"/>
      <c r="H104" s="130">
        <f t="shared" si="6"/>
        <v>0</v>
      </c>
      <c r="I104" s="134"/>
      <c r="J104" s="135"/>
      <c r="K104" s="136"/>
    </row>
    <row r="105" spans="1:11" x14ac:dyDescent="0.4">
      <c r="A105" s="194"/>
      <c r="B105" s="195"/>
      <c r="C105" s="142"/>
      <c r="D105" s="196"/>
      <c r="E105" s="208"/>
      <c r="F105" s="196"/>
      <c r="G105" s="197"/>
      <c r="H105" s="130">
        <f>IF(ISBLANK(C105),0,C105*D105*F105)</f>
        <v>0</v>
      </c>
      <c r="I105" s="134"/>
      <c r="J105" s="135"/>
      <c r="K105" s="136"/>
    </row>
    <row r="106" spans="1:11" x14ac:dyDescent="0.4">
      <c r="A106" s="194"/>
      <c r="B106" s="195"/>
      <c r="C106" s="142"/>
      <c r="D106" s="196"/>
      <c r="E106" s="208"/>
      <c r="F106" s="196"/>
      <c r="G106" s="197"/>
      <c r="H106" s="130">
        <f t="shared" ref="H106:H109" si="7">IF(ISBLANK(C106),0,C106*D106*F106)</f>
        <v>0</v>
      </c>
      <c r="I106" s="137"/>
      <c r="J106" s="138"/>
      <c r="K106" s="139"/>
    </row>
    <row r="107" spans="1:11" x14ac:dyDescent="0.4">
      <c r="A107" s="194"/>
      <c r="B107" s="195"/>
      <c r="C107" s="142"/>
      <c r="D107" s="196"/>
      <c r="E107" s="208"/>
      <c r="F107" s="196"/>
      <c r="G107" s="197"/>
      <c r="H107" s="130">
        <f t="shared" si="7"/>
        <v>0</v>
      </c>
      <c r="I107" s="137"/>
      <c r="J107" s="138"/>
      <c r="K107" s="139"/>
    </row>
    <row r="108" spans="1:11" x14ac:dyDescent="0.4">
      <c r="A108" s="194"/>
      <c r="B108" s="195"/>
      <c r="C108" s="142"/>
      <c r="D108" s="196"/>
      <c r="E108" s="208"/>
      <c r="F108" s="196"/>
      <c r="G108" s="197"/>
      <c r="H108" s="130">
        <f t="shared" si="7"/>
        <v>0</v>
      </c>
      <c r="I108" s="137"/>
      <c r="J108" s="138"/>
      <c r="K108" s="139"/>
    </row>
    <row r="109" spans="1:11" x14ac:dyDescent="0.4">
      <c r="A109" s="194"/>
      <c r="B109" s="195"/>
      <c r="C109" s="142"/>
      <c r="D109" s="196"/>
      <c r="E109" s="208"/>
      <c r="F109" s="196"/>
      <c r="G109" s="197"/>
      <c r="H109" s="130">
        <f t="shared" si="7"/>
        <v>0</v>
      </c>
      <c r="I109" s="137"/>
      <c r="J109" s="138"/>
      <c r="K109" s="139"/>
    </row>
    <row r="110" spans="1:11" x14ac:dyDescent="0.4">
      <c r="A110" s="222"/>
      <c r="B110" s="223"/>
      <c r="C110" s="176"/>
      <c r="D110" s="224"/>
      <c r="E110" s="225"/>
      <c r="F110" s="224"/>
      <c r="G110" s="226"/>
      <c r="H110" s="173">
        <f>IF(ISBLANK(C110),0,C110*D110*F110)</f>
        <v>0</v>
      </c>
      <c r="I110" s="137"/>
      <c r="J110" s="138"/>
      <c r="K110" s="139"/>
    </row>
    <row r="111" spans="1:11" ht="15.4" thickBot="1" x14ac:dyDescent="0.45">
      <c r="A111" s="227" t="s">
        <v>0</v>
      </c>
      <c r="B111" s="228"/>
      <c r="C111" s="228"/>
      <c r="D111" s="228"/>
      <c r="E111" s="228"/>
      <c r="F111" s="228"/>
      <c r="G111" s="228"/>
      <c r="H111" s="178">
        <f>SUM(H95:H110)</f>
        <v>0</v>
      </c>
      <c r="I111" s="179">
        <f>SUM(I95:I110)</f>
        <v>0</v>
      </c>
      <c r="J111" s="180">
        <f>SUM(J95:J110)</f>
        <v>0</v>
      </c>
      <c r="K111" s="181"/>
    </row>
    <row r="112" spans="1:11" s="175" customFormat="1" ht="18" thickTop="1" x14ac:dyDescent="0.4">
      <c r="A112" s="220" t="s">
        <v>110</v>
      </c>
      <c r="B112" s="221"/>
      <c r="C112" s="221"/>
      <c r="D112" s="221"/>
      <c r="E112" s="221"/>
      <c r="F112" s="221"/>
      <c r="G112" s="221"/>
      <c r="H112" s="174">
        <f>SUM(H44,H75,H92,H111)</f>
        <v>0</v>
      </c>
      <c r="I112" s="174">
        <f>SUM(I44,I75,I92,I111)</f>
        <v>0</v>
      </c>
      <c r="J112" s="174">
        <f t="shared" ref="J112" si="8">SUM(J44,J75,J92,J111)</f>
        <v>0</v>
      </c>
      <c r="K112" s="177"/>
    </row>
    <row r="113" spans="1:11" ht="19.45" customHeight="1" thickBot="1" x14ac:dyDescent="0.45">
      <c r="A113" s="275" t="s">
        <v>5</v>
      </c>
      <c r="B113" s="276"/>
      <c r="C113" s="276"/>
      <c r="D113" s="276"/>
      <c r="E113" s="276"/>
      <c r="F113" s="276"/>
      <c r="G113" s="277"/>
      <c r="H113" s="81" t="str">
        <f>IF(H112=0,"",H112/H112)</f>
        <v/>
      </c>
      <c r="I113" s="82" t="str">
        <f>IF(H112=0,"",I112/H112)</f>
        <v/>
      </c>
      <c r="J113" s="83" t="str">
        <f>IF(H112=0,"",J112/H112)</f>
        <v/>
      </c>
      <c r="K113" s="48"/>
    </row>
    <row r="114" spans="1:11" ht="115.9" customHeight="1" x14ac:dyDescent="0.4">
      <c r="I114" s="182" t="str">
        <f>IFERROR(IF(I113&lt;30%, "Avertissement : manque de contribution du demandeur ou partenaires","")," ")</f>
        <v/>
      </c>
      <c r="J114" s="193" t="str">
        <f>IF(ISBLANK(B5),"Avertissement: choisir le volet",IF(B5=H2,IF(J112&gt;20000,"Avertissement : maximum 20 000 $ admissible"," "),IF(B5=I2,IF(J112&gt;10000,"Avertissement : maximum 10 000 $ admissible",""))))</f>
        <v>Avertissement: choisir le volet</v>
      </c>
      <c r="K114" s="189" t="s">
        <v>88</v>
      </c>
    </row>
    <row r="115" spans="1:11" ht="19.899999999999999" customHeight="1" x14ac:dyDescent="0.4">
      <c r="J115" s="75"/>
      <c r="K115" s="84"/>
    </row>
    <row r="116" spans="1:11" ht="13.9" x14ac:dyDescent="0.4">
      <c r="A116" s="77"/>
      <c r="B116" s="77"/>
      <c r="C116" s="77"/>
      <c r="D116" s="76"/>
      <c r="E116" s="76"/>
      <c r="F116" s="76"/>
      <c r="G116" s="76"/>
      <c r="H116" s="76"/>
      <c r="J116" s="75"/>
      <c r="K116" s="74"/>
    </row>
    <row r="117" spans="1:11" ht="20.65" x14ac:dyDescent="0.35">
      <c r="A117" s="274" t="s">
        <v>102</v>
      </c>
      <c r="B117" s="274"/>
      <c r="C117" s="274"/>
      <c r="D117" s="274"/>
      <c r="E117" s="63"/>
      <c r="F117" s="63"/>
      <c r="G117" s="63"/>
      <c r="H117" s="63"/>
      <c r="I117" s="64"/>
    </row>
    <row r="118" spans="1:11" x14ac:dyDescent="0.4">
      <c r="A118" s="65"/>
      <c r="B118" s="66"/>
      <c r="C118" s="67"/>
      <c r="D118" s="67"/>
      <c r="E118" s="63"/>
      <c r="F118" s="63"/>
      <c r="G118" s="63"/>
      <c r="H118" s="63"/>
      <c r="I118" s="64"/>
    </row>
    <row r="119" spans="1:11" ht="21.3" customHeight="1" x14ac:dyDescent="0.4">
      <c r="A119" s="80" t="s">
        <v>82</v>
      </c>
      <c r="B119" s="268" t="str">
        <f>IF(ISBLANK(G4),"",G4)</f>
        <v/>
      </c>
      <c r="C119" s="269"/>
      <c r="D119" s="269"/>
      <c r="E119" s="269"/>
      <c r="F119" s="269"/>
      <c r="G119" s="269"/>
      <c r="H119" s="269"/>
      <c r="I119" s="269"/>
      <c r="J119" s="269"/>
      <c r="K119" s="270"/>
    </row>
    <row r="120" spans="1:11" ht="19.45" customHeight="1" x14ac:dyDescent="0.4">
      <c r="A120" s="80" t="s">
        <v>83</v>
      </c>
      <c r="B120" s="268" t="str">
        <f>IF(ISBLANK(B4),"",B4)</f>
        <v/>
      </c>
      <c r="C120" s="269"/>
      <c r="D120" s="269"/>
      <c r="E120" s="269"/>
      <c r="F120" s="269"/>
      <c r="G120" s="269"/>
      <c r="H120" s="269"/>
      <c r="I120" s="269"/>
      <c r="J120" s="269"/>
      <c r="K120" s="270"/>
    </row>
    <row r="121" spans="1:11" x14ac:dyDescent="0.4">
      <c r="A121" s="70"/>
      <c r="B121" s="1"/>
      <c r="C121" s="1"/>
      <c r="D121" s="1"/>
      <c r="E121" s="1"/>
      <c r="F121" s="1"/>
      <c r="G121" s="1"/>
      <c r="H121" s="1"/>
      <c r="I121" s="1"/>
    </row>
    <row r="122" spans="1:11" x14ac:dyDescent="0.4">
      <c r="A122" s="271" t="s">
        <v>74</v>
      </c>
      <c r="B122" s="272"/>
      <c r="C122" s="272"/>
      <c r="D122" s="272"/>
      <c r="E122" s="272"/>
      <c r="F122" s="272"/>
      <c r="G122" s="272"/>
      <c r="H122" s="272"/>
      <c r="I122" s="272"/>
      <c r="J122" s="272"/>
      <c r="K122" s="273"/>
    </row>
    <row r="123" spans="1:11" ht="48.3" customHeight="1" x14ac:dyDescent="0.4">
      <c r="A123" s="278" t="s">
        <v>79</v>
      </c>
      <c r="B123" s="278"/>
      <c r="C123" s="279"/>
      <c r="D123" s="280"/>
      <c r="E123" s="280"/>
      <c r="F123" s="280"/>
      <c r="G123" s="280"/>
      <c r="H123" s="280"/>
      <c r="I123" s="280"/>
      <c r="J123" s="280"/>
      <c r="K123" s="281"/>
    </row>
    <row r="124" spans="1:11" x14ac:dyDescent="0.4">
      <c r="A124" s="271" t="s">
        <v>75</v>
      </c>
      <c r="B124" s="273"/>
      <c r="C124" s="271" t="s">
        <v>76</v>
      </c>
      <c r="D124" s="272"/>
      <c r="E124" s="272"/>
      <c r="F124" s="272"/>
      <c r="G124" s="272"/>
      <c r="H124" s="272"/>
      <c r="I124" s="272"/>
      <c r="J124" s="272"/>
      <c r="K124" s="273"/>
    </row>
    <row r="125" spans="1:11" ht="61.9" customHeight="1" x14ac:dyDescent="0.4">
      <c r="A125" s="244" t="s">
        <v>80</v>
      </c>
      <c r="B125" s="245"/>
      <c r="C125" s="250" t="s">
        <v>81</v>
      </c>
      <c r="D125" s="251"/>
      <c r="E125" s="252"/>
      <c r="F125" s="256"/>
      <c r="G125" s="257"/>
      <c r="H125" s="257"/>
      <c r="I125" s="258"/>
      <c r="J125" s="259"/>
      <c r="K125" s="260"/>
    </row>
    <row r="126" spans="1:11" x14ac:dyDescent="0.4">
      <c r="A126" s="246"/>
      <c r="B126" s="247"/>
      <c r="C126" s="253"/>
      <c r="D126" s="254"/>
      <c r="E126" s="255"/>
      <c r="F126" s="261" t="s">
        <v>77</v>
      </c>
      <c r="G126" s="237"/>
      <c r="H126" s="237"/>
      <c r="I126" s="238"/>
      <c r="J126" s="237"/>
      <c r="K126" s="238"/>
    </row>
    <row r="127" spans="1:11" ht="62.65" customHeight="1" x14ac:dyDescent="0.4">
      <c r="A127" s="246"/>
      <c r="B127" s="247"/>
      <c r="C127" s="262" t="s">
        <v>78</v>
      </c>
      <c r="D127" s="263"/>
      <c r="E127" s="264"/>
      <c r="F127" s="256"/>
      <c r="G127" s="257"/>
      <c r="H127" s="257"/>
      <c r="I127" s="258"/>
      <c r="J127" s="259"/>
      <c r="K127" s="260"/>
    </row>
    <row r="128" spans="1:11" ht="14.65" customHeight="1" x14ac:dyDescent="0.4">
      <c r="A128" s="248"/>
      <c r="B128" s="249"/>
      <c r="C128" s="253"/>
      <c r="D128" s="254"/>
      <c r="E128" s="255"/>
      <c r="F128" s="265" t="s">
        <v>77</v>
      </c>
      <c r="G128" s="266"/>
      <c r="H128" s="266"/>
      <c r="I128" s="267"/>
      <c r="J128" s="237"/>
      <c r="K128" s="238"/>
    </row>
    <row r="129" spans="1:9" x14ac:dyDescent="0.4">
      <c r="A129" s="1"/>
      <c r="B129" s="1"/>
      <c r="C129" s="1"/>
      <c r="D129" s="1"/>
      <c r="E129" s="1"/>
      <c r="F129" s="1"/>
      <c r="G129" s="1"/>
      <c r="H129" s="1"/>
      <c r="I129" s="1"/>
    </row>
    <row r="130" spans="1:9" x14ac:dyDescent="0.4">
      <c r="I130" s="85"/>
    </row>
  </sheetData>
  <sheetProtection algorithmName="SHA-512" hashValue="ATbRyZI/DLUy+3NJ6O15jaBih2eexC/BNChJLJiteAl0oh3AoqM8jGOtynxxwa+2QhLUHv6wdu4JGou43G5m6Q==" saltValue="WrT/+CbwXTzaWacP8mN36g==" spinCount="100000" sheet="1" objects="1" scenarios="1"/>
  <customSheetViews>
    <customSheetView guid="{A6A67EF6-52CE-4236-81EF-B143586D2610}" scale="80" showGridLines="0" topLeftCell="A73">
      <selection activeCell="M85" sqref="M85"/>
      <pageMargins left="0.7" right="0.7" top="0.75" bottom="0.75" header="0.3" footer="0.3"/>
      <pageSetup orientation="portrait" r:id="rId1"/>
    </customSheetView>
  </customSheetViews>
  <mergeCells count="201">
    <mergeCell ref="A1:I1"/>
    <mergeCell ref="H47:H51"/>
    <mergeCell ref="I47:I51"/>
    <mergeCell ref="B4:G4"/>
    <mergeCell ref="H4:H5"/>
    <mergeCell ref="I4:I5"/>
    <mergeCell ref="A6:B6"/>
    <mergeCell ref="C6:E6"/>
    <mergeCell ref="C58:D58"/>
    <mergeCell ref="E58:G58"/>
    <mergeCell ref="I8:K8"/>
    <mergeCell ref="I45:K45"/>
    <mergeCell ref="K47:K51"/>
    <mergeCell ref="C48:D48"/>
    <mergeCell ref="C49:D49"/>
    <mergeCell ref="C50:D50"/>
    <mergeCell ref="A44:G44"/>
    <mergeCell ref="A45:B45"/>
    <mergeCell ref="C46:D46"/>
    <mergeCell ref="E46:G46"/>
    <mergeCell ref="C47:D47"/>
    <mergeCell ref="E47:G47"/>
    <mergeCell ref="C51:D51"/>
    <mergeCell ref="A53:B53"/>
    <mergeCell ref="C53:D53"/>
    <mergeCell ref="E53:G53"/>
    <mergeCell ref="A57:B57"/>
    <mergeCell ref="C57:D57"/>
    <mergeCell ref="D40:E40"/>
    <mergeCell ref="F40:G40"/>
    <mergeCell ref="J47:J51"/>
    <mergeCell ref="E57:G57"/>
    <mergeCell ref="A7:G7"/>
    <mergeCell ref="A52:B52"/>
    <mergeCell ref="C52:D52"/>
    <mergeCell ref="E52:G52"/>
    <mergeCell ref="E51:G51"/>
    <mergeCell ref="D41:E41"/>
    <mergeCell ref="F41:G41"/>
    <mergeCell ref="D42:E42"/>
    <mergeCell ref="F42:G42"/>
    <mergeCell ref="D43:E43"/>
    <mergeCell ref="F43:G43"/>
    <mergeCell ref="E48:G48"/>
    <mergeCell ref="E49:G49"/>
    <mergeCell ref="E50:G50"/>
    <mergeCell ref="E54:G54"/>
    <mergeCell ref="E55:G55"/>
    <mergeCell ref="E56:G56"/>
    <mergeCell ref="C67:D67"/>
    <mergeCell ref="E67:G67"/>
    <mergeCell ref="C68:D68"/>
    <mergeCell ref="E68:G74"/>
    <mergeCell ref="C73:D73"/>
    <mergeCell ref="C74:D74"/>
    <mergeCell ref="C59:D59"/>
    <mergeCell ref="E59:G66"/>
    <mergeCell ref="C63:D63"/>
    <mergeCell ref="C64:D64"/>
    <mergeCell ref="C65:D65"/>
    <mergeCell ref="C66:D66"/>
    <mergeCell ref="C69:D69"/>
    <mergeCell ref="C70:D70"/>
    <mergeCell ref="C71:D71"/>
    <mergeCell ref="C72:D72"/>
    <mergeCell ref="A79:B79"/>
    <mergeCell ref="D79:E79"/>
    <mergeCell ref="F79:G79"/>
    <mergeCell ref="A85:B85"/>
    <mergeCell ref="D85:E85"/>
    <mergeCell ref="F85:G85"/>
    <mergeCell ref="A75:G75"/>
    <mergeCell ref="A76:B76"/>
    <mergeCell ref="A77:B77"/>
    <mergeCell ref="D77:E77"/>
    <mergeCell ref="F77:G77"/>
    <mergeCell ref="A78:B78"/>
    <mergeCell ref="D78:E78"/>
    <mergeCell ref="F78:G78"/>
    <mergeCell ref="D80:E80"/>
    <mergeCell ref="D81:E81"/>
    <mergeCell ref="D82:E82"/>
    <mergeCell ref="D83:E83"/>
    <mergeCell ref="D84:E84"/>
    <mergeCell ref="A80:B80"/>
    <mergeCell ref="A81:B81"/>
    <mergeCell ref="A82:B82"/>
    <mergeCell ref="A83:B83"/>
    <mergeCell ref="A84:B84"/>
    <mergeCell ref="D88:E88"/>
    <mergeCell ref="F88:G88"/>
    <mergeCell ref="A89:B89"/>
    <mergeCell ref="D89:E89"/>
    <mergeCell ref="F89:G89"/>
    <mergeCell ref="A86:B86"/>
    <mergeCell ref="D86:E86"/>
    <mergeCell ref="F86:G86"/>
    <mergeCell ref="A87:B87"/>
    <mergeCell ref="D87:E87"/>
    <mergeCell ref="F87:G87"/>
    <mergeCell ref="C5:D5"/>
    <mergeCell ref="E5:G5"/>
    <mergeCell ref="A106:B106"/>
    <mergeCell ref="A125:B128"/>
    <mergeCell ref="C125:E126"/>
    <mergeCell ref="F125:I125"/>
    <mergeCell ref="J125:K125"/>
    <mergeCell ref="F126:I126"/>
    <mergeCell ref="J126:K126"/>
    <mergeCell ref="C127:E128"/>
    <mergeCell ref="F127:I127"/>
    <mergeCell ref="J127:K127"/>
    <mergeCell ref="F128:I128"/>
    <mergeCell ref="B120:K120"/>
    <mergeCell ref="C124:K124"/>
    <mergeCell ref="A117:D117"/>
    <mergeCell ref="B119:K119"/>
    <mergeCell ref="A113:G113"/>
    <mergeCell ref="A122:K122"/>
    <mergeCell ref="A123:B123"/>
    <mergeCell ref="C123:K123"/>
    <mergeCell ref="A124:B124"/>
    <mergeCell ref="D106:E106"/>
    <mergeCell ref="F106:G106"/>
    <mergeCell ref="A112:G112"/>
    <mergeCell ref="A110:B110"/>
    <mergeCell ref="D110:E110"/>
    <mergeCell ref="F110:G110"/>
    <mergeCell ref="A111:G111"/>
    <mergeCell ref="I76:K76"/>
    <mergeCell ref="I93:K93"/>
    <mergeCell ref="A8:B8"/>
    <mergeCell ref="J128:K128"/>
    <mergeCell ref="D107:E107"/>
    <mergeCell ref="F107:G107"/>
    <mergeCell ref="D108:E108"/>
    <mergeCell ref="F108:G108"/>
    <mergeCell ref="A108:B108"/>
    <mergeCell ref="A109:B109"/>
    <mergeCell ref="A96:B96"/>
    <mergeCell ref="D96:E96"/>
    <mergeCell ref="F96:G96"/>
    <mergeCell ref="A105:B105"/>
    <mergeCell ref="D105:E105"/>
    <mergeCell ref="F105:G105"/>
    <mergeCell ref="A107:B107"/>
    <mergeCell ref="D109:E109"/>
    <mergeCell ref="F109:G109"/>
    <mergeCell ref="A54:B54"/>
    <mergeCell ref="A55:B55"/>
    <mergeCell ref="A56:B56"/>
    <mergeCell ref="C54:D54"/>
    <mergeCell ref="C55:D55"/>
    <mergeCell ref="C56:D56"/>
    <mergeCell ref="C60:D60"/>
    <mergeCell ref="C61:D61"/>
    <mergeCell ref="C62:D62"/>
    <mergeCell ref="F80:G80"/>
    <mergeCell ref="F81:G81"/>
    <mergeCell ref="F82:G82"/>
    <mergeCell ref="F83:G83"/>
    <mergeCell ref="F84:G84"/>
    <mergeCell ref="F97:G97"/>
    <mergeCell ref="F98:G98"/>
    <mergeCell ref="F99:G99"/>
    <mergeCell ref="F100:G100"/>
    <mergeCell ref="A92:G92"/>
    <mergeCell ref="A94:B94"/>
    <mergeCell ref="D94:E94"/>
    <mergeCell ref="F94:G94"/>
    <mergeCell ref="A95:B95"/>
    <mergeCell ref="D95:E95"/>
    <mergeCell ref="F95:G95"/>
    <mergeCell ref="A90:B90"/>
    <mergeCell ref="D90:E90"/>
    <mergeCell ref="F90:G90"/>
    <mergeCell ref="A91:B91"/>
    <mergeCell ref="D91:E91"/>
    <mergeCell ref="F91:G91"/>
    <mergeCell ref="A93:B93"/>
    <mergeCell ref="A88:B88"/>
    <mergeCell ref="A97:B97"/>
    <mergeCell ref="A98:B98"/>
    <mergeCell ref="A99:B99"/>
    <mergeCell ref="A100:B100"/>
    <mergeCell ref="A101:B101"/>
    <mergeCell ref="A102:B102"/>
    <mergeCell ref="A103:B103"/>
    <mergeCell ref="A104:B104"/>
    <mergeCell ref="F101:G101"/>
    <mergeCell ref="F102:G102"/>
    <mergeCell ref="F103:G103"/>
    <mergeCell ref="F104:G104"/>
    <mergeCell ref="D97:E97"/>
    <mergeCell ref="D98:E98"/>
    <mergeCell ref="D99:E99"/>
    <mergeCell ref="D100:E100"/>
    <mergeCell ref="D101:E101"/>
    <mergeCell ref="D102:E102"/>
    <mergeCell ref="D103:E103"/>
    <mergeCell ref="D104:E104"/>
  </mergeCells>
  <conditionalFormatting sqref="F39">
    <cfRule type="expression" dxfId="51" priority="45">
      <formula>$F$39&gt;700</formula>
    </cfRule>
  </conditionalFormatting>
  <conditionalFormatting sqref="C39">
    <cfRule type="expression" dxfId="50" priority="38">
      <formula>$C$39&gt;100</formula>
    </cfRule>
  </conditionalFormatting>
  <conditionalFormatting sqref="B4 B5 E5 G6 I4 I6">
    <cfRule type="containsBlanks" dxfId="49" priority="24">
      <formula>LEN(TRIM(B4))=0</formula>
    </cfRule>
  </conditionalFormatting>
  <conditionalFormatting sqref="B5 I4">
    <cfRule type="containsBlanks" dxfId="48" priority="22">
      <formula>LEN(TRIM(B4))=0</formula>
    </cfRule>
  </conditionalFormatting>
  <conditionalFormatting sqref="F125 F127">
    <cfRule type="containsBlanks" dxfId="47" priority="80">
      <formula>LEN(TRIM(F125))=0</formula>
    </cfRule>
  </conditionalFormatting>
  <conditionalFormatting sqref="G6">
    <cfRule type="containsBlanks" dxfId="46" priority="3">
      <formula>LEN(TRIM(G6))=0</formula>
    </cfRule>
  </conditionalFormatting>
  <conditionalFormatting sqref="I6">
    <cfRule type="containsBlanks" dxfId="45" priority="2">
      <formula>LEN(TRIM(I6))=0</formula>
    </cfRule>
  </conditionalFormatting>
  <conditionalFormatting sqref="A53:B57">
    <cfRule type="containsBlanks" dxfId="44" priority="81">
      <formula>LEN(TRIM(A53))=0</formula>
    </cfRule>
  </conditionalFormatting>
  <conditionalFormatting sqref="I68:J74 I78:J91 I95:J110 I53:J57">
    <cfRule type="expression" dxfId="2" priority="97">
      <formula>ROUND($H53,2)&lt;&gt;$I53+$J53</formula>
    </cfRule>
  </conditionalFormatting>
  <conditionalFormatting sqref="I57:K57">
    <cfRule type="expression" dxfId="1" priority="105">
      <formula>ROUND($H57,2)&lt;&gt;$I57+$K57</formula>
    </cfRule>
  </conditionalFormatting>
  <conditionalFormatting sqref="I41:J43 J47 I53:J57 I59:J66 I68:J74 I78:J91 I95:J110 I47:I51 I10:J39">
    <cfRule type="expression" dxfId="0" priority="107">
      <formula>ROUND($H10,2)&lt;&gt;SUM($I10:$J10)</formula>
    </cfRule>
  </conditionalFormatting>
  <dataValidations count="9">
    <dataValidation type="list" allowBlank="1" showInputMessage="1" showErrorMessage="1" sqref="B5" xr:uid="{A6CFAEDB-700B-441A-9AF5-C05F7CE03E0D}">
      <formula1>$H$2:$I$2</formula1>
    </dataValidation>
    <dataValidation allowBlank="1" showInputMessage="1" showErrorMessage="1" promptTitle="Instruction" prompt="Inscrire le nom complet de l'employé, choisir sa fonction et le taux horaire OU le taux journalier, inscrire le nombre d'heures OU de jours travailler._x000a_Si la case est en surbrillance rouge, le montant inscrit excède le taux maximum prévu au programme. " sqref="A8" xr:uid="{9601F883-0F1A-49E9-9C4E-5A1B7F105A24}"/>
    <dataValidation allowBlank="1" showInputMessage="1" showErrorMessage="1" promptTitle="Instruction" prompt="Il faut distribuer le montant des dépenses pour chaque ligne. " sqref="K67 K52 K58" xr:uid="{AE407D95-40A0-485C-A06B-A9C4784CA741}"/>
    <dataValidation allowBlank="1" showInputMessage="1" showErrorMessage="1" promptTitle="Instruction" prompt="Remplir les cases nécessaires." sqref="A45:B45 A76:B76" xr:uid="{8B539ABF-674A-43FD-AF69-FE45CE209F6A}"/>
    <dataValidation allowBlank="1" showInputMessage="1" showErrorMessage="1" promptTitle="Instruction" prompt="Inscrire le numéro de la pièce justificative. " sqref="K10:K39 K41:K43 K47:K51 K53:K57 K59:K66 K68:K74 K78:K91 K95:K110" xr:uid="{53064240-0968-454D-BC23-D31E33F1F0E7}"/>
    <dataValidation allowBlank="1" showInputMessage="1" showErrorMessage="1" promptTitle="Instruction" prompt="La déclaration doit être remplie pour que le rapport financier soit accepté et analysé. " sqref="A117:D117" xr:uid="{8BBF71C4-15CB-4360-9548-38FCB7BED0AA}"/>
    <dataValidation allowBlank="1" showInputMessage="1" showErrorMessage="1" promptTitle="Instruction" prompt="Distribuez les montants, ligne par ligne, selon la nature de la contribution (demandeur/partenaires, industrie argent ou nature et programme). " sqref="I8:K8" xr:uid="{0374A350-3215-4DAA-892D-080ED59F7433}"/>
    <dataValidation allowBlank="1" showInputMessage="1" showErrorMessage="1" promptTitle="Instruction" prompt="Cette section est dédiée aux dépenses en lien avec les publications scientifiques et de vulgarisation, ainsi que tout autre matériel produit pour la transmission des résultats qui peut être décrit comme une publication." sqref="A93:B93" xr:uid="{580B7BBF-EDBD-4DC3-A239-CA91E8C319F3}"/>
    <dataValidation type="list" allowBlank="1" showInputMessage="1" showErrorMessage="1" sqref="E5:G5" xr:uid="{DB5D37D8-147D-4FFD-BB5B-8D02C0E6816A}">
      <formula1>$L$1:$L$9</formula1>
    </dataValidation>
  </dataValidations>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60" id="{93088A2A-3F25-4567-BE93-7E6BC698392E}">
            <xm:f>AND($B10=Chartes!$B$21,$F10&gt;Chartes!$D$21)</xm:f>
            <x14:dxf>
              <fill>
                <patternFill>
                  <bgColor rgb="FFFF0000"/>
                </patternFill>
              </fill>
            </x14:dxf>
          </x14:cfRule>
          <x14:cfRule type="expression" priority="61" id="{CEC1103D-78FF-4CCF-8919-A6010D5ACF9E}">
            <xm:f>AND($B10=Chartes!$B$20,$F10&gt;Chartes!$D$20)</xm:f>
            <x14:dxf>
              <fill>
                <patternFill>
                  <bgColor rgb="FFFF0000"/>
                </patternFill>
              </fill>
            </x14:dxf>
          </x14:cfRule>
          <x14:cfRule type="expression" priority="62" id="{7921DB4F-BE47-483C-8938-8AD8324ED4F3}">
            <xm:f>AND($B10=Chartes!$B$19,$F10&gt;Chartes!$D$19)</xm:f>
            <x14:dxf>
              <fill>
                <patternFill>
                  <bgColor rgb="FFFF0000"/>
                </patternFill>
              </fill>
            </x14:dxf>
          </x14:cfRule>
          <x14:cfRule type="expression" priority="63" id="{8A55A2B8-3425-4CB2-AAB5-66527960D1DB}">
            <xm:f>AND($B10=Chartes!$B$18,$F10&gt;Chartes!$D$18)</xm:f>
            <x14:dxf>
              <fill>
                <patternFill>
                  <bgColor rgb="FFFF0000"/>
                </patternFill>
              </fill>
            </x14:dxf>
          </x14:cfRule>
          <x14:cfRule type="expression" priority="64" id="{5443A434-ACC7-4E0E-BC6B-EEDCAC22A7A9}">
            <xm:f>AND($B10=Chartes!$B$17,$F10&gt;Chartes!$D$17)</xm:f>
            <x14:dxf>
              <fill>
                <patternFill>
                  <bgColor rgb="FFFF0000"/>
                </patternFill>
              </fill>
            </x14:dxf>
          </x14:cfRule>
          <x14:cfRule type="expression" priority="65" id="{E8D94300-8288-4E15-8AF2-6108352392B4}">
            <xm:f>AND($B10=Chartes!$B$16,$F10&gt;Chartes!$D$16)</xm:f>
            <x14:dxf>
              <fill>
                <patternFill>
                  <bgColor rgb="FFFF0000"/>
                </patternFill>
              </fill>
            </x14:dxf>
          </x14:cfRule>
          <x14:cfRule type="expression" priority="66" id="{3517E3C0-0843-4BD8-9ED8-F99A6AC99759}">
            <xm:f>AND($B10=Chartes!$B$15,$F10&gt;Chartes!$D$15)</xm:f>
            <x14:dxf>
              <fill>
                <patternFill>
                  <bgColor rgb="FFFF0000"/>
                </patternFill>
              </fill>
            </x14:dxf>
          </x14:cfRule>
          <x14:cfRule type="expression" priority="67" id="{8A092744-CDD6-4B90-B5C4-596B51EB8C58}">
            <xm:f>AND($B10=Chartes!$B$14,$F10&gt;Chartes!$D$14)</xm:f>
            <x14:dxf>
              <fill>
                <patternFill>
                  <bgColor rgb="FFFF0000"/>
                </patternFill>
              </fill>
            </x14:dxf>
          </x14:cfRule>
          <x14:cfRule type="expression" priority="68" id="{80E07F60-181E-4D14-B169-980731A80C1E}">
            <xm:f>AND($B10=Chartes!$B$13,$F10&gt;Chartes!$D$13)</xm:f>
            <x14:dxf>
              <fill>
                <patternFill>
                  <bgColor rgb="FFFF0000"/>
                </patternFill>
              </fill>
            </x14:dxf>
          </x14:cfRule>
          <x14:cfRule type="expression" priority="69" id="{3B506A23-238B-418E-A3B8-EC53C6022A53}">
            <xm:f>AND($B10=Chartes!$B$12,$F10&gt;Chartes!$D$12)</xm:f>
            <x14:dxf>
              <fill>
                <patternFill>
                  <bgColor rgb="FFFF0000"/>
                </patternFill>
              </fill>
            </x14:dxf>
          </x14:cfRule>
          <x14:cfRule type="expression" priority="70" id="{3083ADC8-B7DB-4E8E-8C7E-90792F5055B1}">
            <xm:f>AND($B10=Chartes!$B$11,$F10&gt;Chartes!$D$11)</xm:f>
            <x14:dxf>
              <fill>
                <patternFill>
                  <bgColor rgb="FFFF0000"/>
                </patternFill>
              </fill>
            </x14:dxf>
          </x14:cfRule>
          <x14:cfRule type="expression" priority="71" id="{0D7F5A17-6226-4967-8E78-D64DA5E98C96}">
            <xm:f>AND($B10=Chartes!$B$10,$F10&gt;Chartes!$D$10)</xm:f>
            <x14:dxf>
              <fill>
                <patternFill>
                  <bgColor rgb="FFFF0000"/>
                </patternFill>
              </fill>
            </x14:dxf>
          </x14:cfRule>
          <x14:cfRule type="expression" priority="72" id="{904449B0-F9A7-476C-94D3-7C876EF1E8E2}">
            <xm:f>AND($B10=Chartes!$B$9,$F10&gt;Chartes!$D$9)</xm:f>
            <x14:dxf>
              <fill>
                <patternFill>
                  <bgColor rgb="FFFF0000"/>
                </patternFill>
              </fill>
            </x14:dxf>
          </x14:cfRule>
          <x14:cfRule type="expression" priority="73" id="{17F466EC-7BE9-41A4-9585-2C5E163D7C40}">
            <xm:f>AND($B10=Chartes!$B$8,$F10&gt;Chartes!$D$8)</xm:f>
            <x14:dxf>
              <fill>
                <patternFill>
                  <bgColor rgb="FFFF0000"/>
                </patternFill>
              </fill>
            </x14:dxf>
          </x14:cfRule>
          <xm:sqref>F10:F38</xm:sqref>
        </x14:conditionalFormatting>
        <x14:conditionalFormatting xmlns:xm="http://schemas.microsoft.com/office/excel/2006/main">
          <x14:cfRule type="expression" priority="46" id="{81D0BF6F-F884-4A61-9119-148A3898E161}">
            <xm:f>AND($B10=Chartes!$B$21,$C10&gt;Chartes!$C$21)</xm:f>
            <x14:dxf>
              <fill>
                <patternFill>
                  <bgColor rgb="FFFF0000"/>
                </patternFill>
              </fill>
            </x14:dxf>
          </x14:cfRule>
          <x14:cfRule type="expression" priority="47" id="{A975E28B-E2CF-4EA2-BB06-63D67C0084CC}">
            <xm:f>AND($B10=Chartes!$B$20,$C10&gt;Chartes!$C$20)</xm:f>
            <x14:dxf>
              <fill>
                <patternFill>
                  <bgColor rgb="FFFF0000"/>
                </patternFill>
              </fill>
            </x14:dxf>
          </x14:cfRule>
          <x14:cfRule type="expression" priority="48" id="{EE604ECC-7B48-4DD4-BCE6-ED5621A8921A}">
            <xm:f>AND($B10=Chartes!$B$19,$C10&gt;Chartes!$C$19)</xm:f>
            <x14:dxf>
              <fill>
                <patternFill>
                  <bgColor rgb="FFFF0000"/>
                </patternFill>
              </fill>
            </x14:dxf>
          </x14:cfRule>
          <x14:cfRule type="expression" priority="49" id="{116C3974-E5C8-411D-9BF9-10528747C8CD}">
            <xm:f>AND($B10=Chartes!$B$18,$C10&gt;Chartes!$C$18)</xm:f>
            <x14:dxf>
              <fill>
                <patternFill>
                  <bgColor rgb="FFFF0000"/>
                </patternFill>
              </fill>
            </x14:dxf>
          </x14:cfRule>
          <x14:cfRule type="expression" priority="50" id="{FD708D94-E792-4F4A-9B9E-9D16114F5EDE}">
            <xm:f>AND($B10=Chartes!$B$17,$C10&gt;Chartes!$C$17)</xm:f>
            <x14:dxf>
              <fill>
                <patternFill>
                  <bgColor rgb="FFFF0000"/>
                </patternFill>
              </fill>
            </x14:dxf>
          </x14:cfRule>
          <x14:cfRule type="expression" priority="51" id="{AE78914D-6AA2-45CC-A7EE-3A2A1BD813F1}">
            <xm:f>AND($B10=Chartes!$B$16,$C10&gt;Chartes!$C$16)</xm:f>
            <x14:dxf>
              <fill>
                <patternFill>
                  <bgColor rgb="FFFF0000"/>
                </patternFill>
              </fill>
            </x14:dxf>
          </x14:cfRule>
          <x14:cfRule type="expression" priority="52" id="{2FDA5500-166E-4A42-9F1B-9B54B9D5EB70}">
            <xm:f>AND($B10=Chartes!$B$15,$C10&gt;Chartes!$C$15)</xm:f>
            <x14:dxf>
              <fill>
                <patternFill>
                  <bgColor rgb="FFFF0000"/>
                </patternFill>
              </fill>
            </x14:dxf>
          </x14:cfRule>
          <x14:cfRule type="expression" priority="53" id="{D5FDC24D-F88C-4261-8943-BC16A4784BD3}">
            <xm:f>AND($B10=Chartes!$B$14,$C10&gt;Chartes!$C$14)</xm:f>
            <x14:dxf>
              <fill>
                <patternFill>
                  <bgColor rgb="FFFF0000"/>
                </patternFill>
              </fill>
            </x14:dxf>
          </x14:cfRule>
          <x14:cfRule type="expression" priority="54" id="{36DACF61-3E92-4D76-94A7-43957E3EB1DA}">
            <xm:f>AND($B10=Chartes!$B$13,$C10&gt;Chartes!$C$13)</xm:f>
            <x14:dxf>
              <fill>
                <patternFill>
                  <bgColor rgb="FFFF0000"/>
                </patternFill>
              </fill>
            </x14:dxf>
          </x14:cfRule>
          <x14:cfRule type="expression" priority="55" id="{B2966CB8-B439-4F13-A5A9-44278973AB66}">
            <xm:f>AND($B10=Chartes!$B$12,$C10&gt;Chartes!$C$12)</xm:f>
            <x14:dxf>
              <fill>
                <patternFill>
                  <bgColor rgb="FFFF0000"/>
                </patternFill>
              </fill>
            </x14:dxf>
          </x14:cfRule>
          <x14:cfRule type="expression" priority="56" id="{180E39D4-8662-4191-B5CF-1C978A8C5C59}">
            <xm:f>AND($B10=Chartes!$B$11,$C10&gt;Chartes!$C$11)</xm:f>
            <x14:dxf>
              <fill>
                <patternFill>
                  <bgColor rgb="FFFF0000"/>
                </patternFill>
              </fill>
            </x14:dxf>
          </x14:cfRule>
          <x14:cfRule type="expression" priority="57" id="{6FE4B0B3-7764-46EF-A41F-A59E497C0246}">
            <xm:f>AND($B10=Chartes!$B$10,$C10&gt;Chartes!$C$10)</xm:f>
            <x14:dxf>
              <fill>
                <patternFill>
                  <bgColor rgb="FFFF0000"/>
                </patternFill>
              </fill>
            </x14:dxf>
          </x14:cfRule>
          <x14:cfRule type="expression" priority="58" id="{71E02156-3931-4003-8C40-D4BA565976E6}">
            <xm:f>AND($B10=Chartes!$B$9,$C10&gt;Chartes!$C$9)</xm:f>
            <x14:dxf>
              <fill>
                <patternFill>
                  <bgColor rgb="FFFF0000"/>
                </patternFill>
              </fill>
            </x14:dxf>
          </x14:cfRule>
          <x14:cfRule type="expression" priority="59" id="{E24C2A86-45A3-4CAE-89CF-2FAF8A9829B4}">
            <xm:f>AND($B10=Chartes!$B$8,$C10&gt;Chartes!$C$8)</xm:f>
            <x14:dxf>
              <fill>
                <patternFill>
                  <bgColor rgb="FFFF0000"/>
                </patternFill>
              </fill>
            </x14:dxf>
          </x14:cfRule>
          <xm:sqref>C10:C38</xm:sqref>
        </x14:conditionalFormatting>
        <x14:conditionalFormatting xmlns:xm="http://schemas.microsoft.com/office/excel/2006/main">
          <x14:cfRule type="expression" priority="28" id="{846CDCAD-DA44-453B-BB1C-E448FCCC6321}">
            <xm:f>AND($A59=Chartes!$B$31,$B59&gt;Chartes!$D$31)</xm:f>
            <x14:dxf>
              <fill>
                <patternFill>
                  <bgColor rgb="FFFF0000"/>
                </patternFill>
              </fill>
            </x14:dxf>
          </x14:cfRule>
          <x14:cfRule type="expression" priority="29" id="{39BAE61C-94CB-4816-9500-F6072C1D19B0}">
            <xm:f>AND($A59=Chartes!$B$30,$B59&gt;Chartes!$D$30)</xm:f>
            <x14:dxf>
              <fill>
                <patternFill>
                  <bgColor rgb="FFFF0000"/>
                </patternFill>
              </fill>
            </x14:dxf>
          </x14:cfRule>
          <x14:cfRule type="expression" priority="30" id="{127DE96F-7FDD-4A9A-8848-B24E11E1FC3D}">
            <xm:f>AND($A59=Chartes!$B$29,$B59&gt;Chartes!$D$29)</xm:f>
            <x14:dxf>
              <fill>
                <patternFill>
                  <bgColor rgb="FFFF0000"/>
                </patternFill>
              </fill>
            </x14:dxf>
          </x14:cfRule>
          <x14:cfRule type="expression" priority="31" id="{CAF016FB-9016-4182-9353-BDC444C0E400}">
            <xm:f>AND($A59=Chartes!$B$28,$B59&gt;Chartes!$D$28)</xm:f>
            <x14:dxf>
              <fill>
                <patternFill>
                  <bgColor rgb="FFFF0000"/>
                </patternFill>
              </fill>
            </x14:dxf>
          </x14:cfRule>
          <x14:cfRule type="expression" priority="32" id="{CC795145-CF44-4569-B287-CFB8C4565BDA}">
            <xm:f>AND($A59=Chartes!$B$27,$B59&gt;Chartes!$D$27)</xm:f>
            <x14:dxf>
              <fill>
                <patternFill>
                  <bgColor rgb="FFFF0000"/>
                </patternFill>
              </fill>
            </x14:dxf>
          </x14:cfRule>
          <xm:sqref>B59:B66</xm:sqref>
        </x14:conditionalFormatting>
        <x14:conditionalFormatting xmlns:xm="http://schemas.microsoft.com/office/excel/2006/main">
          <x14:cfRule type="expression" priority="25" id="{47308374-EB0B-435E-8910-C68AB7E96544}">
            <xm:f>AND($A68=Chartes!$C$34,$B68&gt;Chartes!$D$34)</xm:f>
            <x14:dxf>
              <fill>
                <patternFill>
                  <bgColor rgb="FFFF0000"/>
                </patternFill>
              </fill>
            </x14:dxf>
          </x14:cfRule>
          <x14:cfRule type="expression" priority="26" id="{8324AC46-B964-479A-BA19-E702A38F4F59}">
            <xm:f>AND($A68=Chartes!$C$33,$B68&gt;Chartes!$D$33)</xm:f>
            <x14:dxf>
              <fill>
                <patternFill>
                  <bgColor rgb="FFFF0000"/>
                </patternFill>
              </fill>
            </x14:dxf>
          </x14:cfRule>
          <x14:cfRule type="expression" priority="27" id="{E4502456-6864-4C82-9E1B-03B64E554500}">
            <xm:f>AND($A68=Chartes!$C$32,$B68&gt;Chartes!$D$32)</xm:f>
            <x14:dxf>
              <fill>
                <patternFill>
                  <bgColor rgb="FFFF0000"/>
                </patternFill>
              </fill>
            </x14:dxf>
          </x14:cfRule>
          <xm:sqref>B68:B74</xm:sqref>
        </x14:conditionalFormatting>
        <x14:conditionalFormatting xmlns:xm="http://schemas.microsoft.com/office/excel/2006/main">
          <x14:cfRule type="expression" priority="34" id="{9012917A-1B41-4027-B350-D44CAFEA686A}">
            <xm:f>AND($B41=Chartes!$B$22,$C$41&gt;Chartes!$C$22)</xm:f>
            <x14:dxf>
              <fill>
                <patternFill>
                  <bgColor rgb="FFFF0000"/>
                </patternFill>
              </fill>
            </x14:dxf>
          </x14:cfRule>
          <xm:sqref>C41</xm:sqref>
        </x14:conditionalFormatting>
        <x14:conditionalFormatting xmlns:xm="http://schemas.microsoft.com/office/excel/2006/main">
          <x14:cfRule type="expression" priority="6" id="{846D59FF-6943-4004-95AD-519EE1F66D68}">
            <xm:f>AND($B41=Chartes!$B$23,$C41&gt;Chartes!$C$23)</xm:f>
            <x14:dxf>
              <fill>
                <patternFill>
                  <bgColor rgb="FFFF0000"/>
                </patternFill>
              </fill>
            </x14:dxf>
          </x14:cfRule>
          <x14:cfRule type="expression" priority="7" id="{49FE08F5-8DF4-4EE4-BB88-57AACD776053}">
            <xm:f>AND($B41=Chartes!$B$22,$C41&gt;Chartes!$C$22)</xm:f>
            <x14:dxf>
              <fill>
                <patternFill>
                  <bgColor rgb="FFFF0000"/>
                </patternFill>
              </fill>
            </x14:dxf>
          </x14:cfRule>
          <x14:cfRule type="expression" priority="8" id="{C1F55B6C-1A31-45AF-99DA-EC7267BB8BC9}">
            <xm:f>AND($B41=Chartes!$B$23,$C41&gt;Chartes!$C$23)</xm:f>
            <x14:dxf>
              <fill>
                <patternFill>
                  <bgColor rgb="FFFF0000"/>
                </patternFill>
              </fill>
            </x14:dxf>
          </x14:cfRule>
          <x14:cfRule type="expression" priority="9" id="{427EA86C-3E2D-4307-AFD1-160A7829DDBB}">
            <xm:f>AND($B41=Chartes!$B$22,$C41&gt;Chartes!$C$22)</xm:f>
            <x14:dxf>
              <fill>
                <patternFill>
                  <bgColor rgb="FFFF0000"/>
                </patternFill>
              </fill>
            </x14:dxf>
          </x14:cfRule>
          <xm:sqref>C41:C43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C96BCBB7-1896-40AD-9821-CF2538F6B019}">
          <x14:formula1>
            <xm:f>Chartes!$B$27:$B$31</xm:f>
          </x14:formula1>
          <xm:sqref>A59:A66</xm:sqref>
        </x14:dataValidation>
        <x14:dataValidation type="list" allowBlank="1" showInputMessage="1" showErrorMessage="1" xr:uid="{60F0AF2F-2B84-4289-B8C7-E323A2A49739}">
          <x14:formula1>
            <xm:f>Chartes!$C$32:$C$34</xm:f>
          </x14:formula1>
          <xm:sqref>A68:A74</xm:sqref>
        </x14:dataValidation>
        <x14:dataValidation type="list" allowBlank="1" showInputMessage="1" showErrorMessage="1" xr:uid="{7EFC6359-1C4D-42D9-BFFD-2C2994C92A93}">
          <x14:formula1>
            <xm:f>Chartes!$B$8:$B$21</xm:f>
          </x14:formula1>
          <xm:sqref>B10:B38</xm:sqref>
        </x14:dataValidation>
        <x14:dataValidation type="list" allowBlank="1" showInputMessage="1" showErrorMessage="1" xr:uid="{068ED231-00E1-4EE3-A989-C622237B7ADD}">
          <x14:formula1>
            <xm:f>Chartes!$B$22:$B$23</xm:f>
          </x14:formula1>
          <xm:sqref>B41:B43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A31D6-75DF-4C09-BCEE-B088D4818ECE}">
  <sheetPr codeName="Feuil4">
    <tabColor rgb="FF92D050"/>
  </sheetPr>
  <dimension ref="B2:S34"/>
  <sheetViews>
    <sheetView showGridLines="0" topLeftCell="A4" workbookViewId="0">
      <selection activeCell="E25" sqref="E25"/>
    </sheetView>
  </sheetViews>
  <sheetFormatPr baseColWidth="10" defaultRowHeight="13.15" x14ac:dyDescent="0.4"/>
  <cols>
    <col min="1" max="1" width="5.5" customWidth="1"/>
    <col min="2" max="2" width="34.28515625" style="16" customWidth="1"/>
    <col min="3" max="3" width="18.5" customWidth="1"/>
    <col min="4" max="4" width="17" customWidth="1"/>
    <col min="5" max="11" width="10.78515625" customWidth="1"/>
  </cols>
  <sheetData>
    <row r="2" spans="2:19" ht="10.9" customHeight="1" x14ac:dyDescent="0.4"/>
    <row r="3" spans="2:19" ht="46.9" customHeight="1" x14ac:dyDescent="0.4">
      <c r="B3" s="359" t="s">
        <v>95</v>
      </c>
      <c r="C3" s="359"/>
      <c r="D3" s="359"/>
      <c r="E3" s="359"/>
      <c r="F3" s="359"/>
      <c r="G3" s="359"/>
      <c r="H3" s="359"/>
      <c r="I3" s="359"/>
      <c r="J3" s="359"/>
      <c r="K3" s="359"/>
      <c r="L3" s="359"/>
      <c r="M3" s="359"/>
    </row>
    <row r="6" spans="2:19" ht="13.9" x14ac:dyDescent="0.4">
      <c r="B6" s="15" t="s">
        <v>39</v>
      </c>
      <c r="C6" s="8"/>
      <c r="D6" s="10"/>
      <c r="E6" s="154" t="s">
        <v>93</v>
      </c>
      <c r="F6" s="154"/>
      <c r="G6" s="154"/>
      <c r="H6" s="154"/>
      <c r="I6" s="154"/>
      <c r="J6" s="154"/>
      <c r="K6" s="154"/>
      <c r="L6" s="154" t="s">
        <v>92</v>
      </c>
      <c r="M6" s="154" t="s">
        <v>91</v>
      </c>
    </row>
    <row r="7" spans="2:19" ht="27.75" x14ac:dyDescent="0.4">
      <c r="B7" s="55" t="s">
        <v>40</v>
      </c>
      <c r="C7" s="56" t="s">
        <v>41</v>
      </c>
      <c r="D7" s="56" t="s">
        <v>42</v>
      </c>
      <c r="E7" s="155"/>
      <c r="F7" s="155"/>
      <c r="G7" s="155"/>
      <c r="H7" s="155"/>
      <c r="I7" s="155"/>
      <c r="J7" s="155"/>
      <c r="K7" s="155"/>
      <c r="L7" s="155"/>
      <c r="M7" s="156"/>
      <c r="N7" s="145"/>
      <c r="O7" s="145"/>
      <c r="P7" s="145"/>
      <c r="Q7" s="145"/>
      <c r="R7" s="145"/>
      <c r="S7" s="145"/>
    </row>
    <row r="8" spans="2:19" ht="17.649999999999999" x14ac:dyDescent="0.35">
      <c r="B8" s="12" t="s">
        <v>67</v>
      </c>
      <c r="C8" s="18">
        <v>100</v>
      </c>
      <c r="D8" s="18">
        <v>700</v>
      </c>
      <c r="E8" s="155"/>
      <c r="F8" s="155"/>
      <c r="G8" s="155"/>
      <c r="H8" s="155"/>
      <c r="I8" s="155"/>
      <c r="J8" s="155"/>
      <c r="K8" s="155"/>
      <c r="L8" s="155"/>
      <c r="M8" s="157"/>
      <c r="N8" s="49"/>
      <c r="O8" s="49"/>
      <c r="P8" s="49"/>
      <c r="Q8" s="49"/>
      <c r="R8" s="49"/>
      <c r="S8" s="49"/>
    </row>
    <row r="9" spans="2:19" ht="15" x14ac:dyDescent="0.35">
      <c r="B9" s="12" t="s">
        <v>43</v>
      </c>
      <c r="C9" s="17">
        <v>82</v>
      </c>
      <c r="D9" s="17">
        <v>574</v>
      </c>
      <c r="E9" s="155"/>
      <c r="F9" s="155"/>
      <c r="G9" s="155"/>
      <c r="H9" s="155"/>
      <c r="I9" s="155"/>
      <c r="J9" s="155"/>
      <c r="K9" s="155"/>
      <c r="L9" s="155"/>
      <c r="M9" s="158"/>
      <c r="N9" s="146"/>
      <c r="O9" s="146"/>
      <c r="P9" s="146"/>
      <c r="Q9" s="146"/>
      <c r="R9" s="147"/>
      <c r="S9" s="147"/>
    </row>
    <row r="10" spans="2:19" ht="13.5" x14ac:dyDescent="0.35">
      <c r="B10" s="13" t="s">
        <v>44</v>
      </c>
      <c r="C10" s="17">
        <v>59</v>
      </c>
      <c r="D10" s="17">
        <v>413</v>
      </c>
      <c r="E10" s="155"/>
      <c r="F10" s="155"/>
      <c r="G10" s="155"/>
      <c r="H10" s="155"/>
      <c r="I10" s="155"/>
      <c r="J10" s="155"/>
      <c r="K10" s="155"/>
      <c r="L10" s="155"/>
      <c r="M10" s="158"/>
      <c r="N10" s="148"/>
      <c r="O10" s="148"/>
      <c r="P10" s="148"/>
      <c r="Q10" s="148"/>
      <c r="R10" s="148"/>
      <c r="S10" s="148"/>
    </row>
    <row r="11" spans="2:19" ht="27" x14ac:dyDescent="0.35">
      <c r="B11" s="12" t="s">
        <v>45</v>
      </c>
      <c r="C11" s="17">
        <v>55</v>
      </c>
      <c r="D11" s="17">
        <v>385</v>
      </c>
      <c r="E11" s="155"/>
      <c r="F11" s="155"/>
      <c r="G11" s="155"/>
      <c r="H11" s="155"/>
      <c r="I11" s="155"/>
      <c r="J11" s="155"/>
      <c r="K11" s="155"/>
      <c r="L11" s="155"/>
      <c r="M11" s="159"/>
      <c r="N11" s="149"/>
      <c r="O11" s="149"/>
      <c r="P11" s="149"/>
      <c r="Q11" s="50"/>
      <c r="R11" s="150"/>
      <c r="S11" s="150"/>
    </row>
    <row r="12" spans="2:19" ht="27" x14ac:dyDescent="0.35">
      <c r="B12" s="12" t="s">
        <v>46</v>
      </c>
      <c r="C12" s="17">
        <v>54</v>
      </c>
      <c r="D12" s="17">
        <v>378</v>
      </c>
      <c r="E12" s="155"/>
      <c r="F12" s="155"/>
      <c r="G12" s="155"/>
      <c r="H12" s="155"/>
      <c r="I12" s="155"/>
      <c r="J12" s="155"/>
      <c r="K12" s="155"/>
      <c r="L12" s="155"/>
      <c r="M12" s="160"/>
      <c r="N12" s="144"/>
      <c r="O12" s="144"/>
      <c r="P12" s="144"/>
      <c r="Q12" s="51"/>
      <c r="R12" s="151"/>
      <c r="S12" s="151"/>
    </row>
    <row r="13" spans="2:19" ht="13.5" x14ac:dyDescent="0.35">
      <c r="B13" s="12" t="s">
        <v>47</v>
      </c>
      <c r="C13" s="17">
        <v>52</v>
      </c>
      <c r="D13" s="17">
        <v>364</v>
      </c>
      <c r="E13" s="155"/>
      <c r="F13" s="155"/>
      <c r="G13" s="155"/>
      <c r="H13" s="155"/>
      <c r="I13" s="155"/>
      <c r="J13" s="155"/>
      <c r="K13" s="155"/>
      <c r="L13" s="155"/>
      <c r="M13" s="160"/>
      <c r="N13" s="144"/>
      <c r="O13" s="144"/>
      <c r="P13" s="144"/>
      <c r="Q13" s="51"/>
      <c r="R13" s="151"/>
      <c r="S13" s="151"/>
    </row>
    <row r="14" spans="2:19" ht="13.5" x14ac:dyDescent="0.35">
      <c r="B14" s="12" t="s">
        <v>48</v>
      </c>
      <c r="C14" s="17">
        <v>52</v>
      </c>
      <c r="D14" s="17">
        <v>364</v>
      </c>
      <c r="E14" s="155"/>
      <c r="F14" s="155"/>
      <c r="G14" s="155"/>
      <c r="H14" s="155"/>
      <c r="I14" s="155"/>
      <c r="J14" s="155"/>
      <c r="K14" s="155"/>
      <c r="L14" s="155"/>
      <c r="M14" s="160"/>
      <c r="N14" s="144"/>
      <c r="O14" s="144"/>
      <c r="P14" s="144"/>
      <c r="Q14" s="51"/>
      <c r="R14" s="151"/>
      <c r="S14" s="151"/>
    </row>
    <row r="15" spans="2:19" ht="13.5" x14ac:dyDescent="0.35">
      <c r="B15" s="12" t="s">
        <v>49</v>
      </c>
      <c r="C15" s="17">
        <v>49</v>
      </c>
      <c r="D15" s="17">
        <v>343</v>
      </c>
      <c r="E15" s="155"/>
      <c r="F15" s="155"/>
      <c r="G15" s="155"/>
      <c r="H15" s="155"/>
      <c r="I15" s="155"/>
      <c r="J15" s="155"/>
      <c r="K15" s="155"/>
      <c r="L15" s="155"/>
      <c r="M15" s="161"/>
      <c r="N15" s="152"/>
      <c r="O15" s="152"/>
      <c r="P15" s="152"/>
      <c r="Q15" s="51"/>
      <c r="R15" s="151"/>
      <c r="S15" s="151"/>
    </row>
    <row r="16" spans="2:19" ht="13.5" x14ac:dyDescent="0.35">
      <c r="B16" s="12" t="s">
        <v>50</v>
      </c>
      <c r="C16" s="17">
        <v>43</v>
      </c>
      <c r="D16" s="17">
        <v>301</v>
      </c>
      <c r="E16" s="155"/>
      <c r="F16" s="155"/>
      <c r="G16" s="155"/>
      <c r="H16" s="155"/>
      <c r="I16" s="155"/>
      <c r="J16" s="155"/>
      <c r="K16" s="155"/>
      <c r="L16" s="155"/>
      <c r="M16" s="160"/>
      <c r="N16" s="144"/>
      <c r="O16" s="144"/>
      <c r="P16" s="144"/>
      <c r="Q16" s="51"/>
      <c r="R16" s="151"/>
      <c r="S16" s="151"/>
    </row>
    <row r="17" spans="2:19" ht="13.5" x14ac:dyDescent="0.35">
      <c r="B17" s="12" t="s">
        <v>51</v>
      </c>
      <c r="C17" s="17">
        <v>39</v>
      </c>
      <c r="D17" s="17">
        <v>273</v>
      </c>
      <c r="E17" s="155"/>
      <c r="F17" s="155"/>
      <c r="G17" s="155"/>
      <c r="H17" s="155"/>
      <c r="I17" s="155"/>
      <c r="J17" s="155"/>
      <c r="K17" s="155"/>
      <c r="L17" s="155"/>
      <c r="M17" s="160"/>
      <c r="N17" s="144"/>
      <c r="O17" s="144"/>
      <c r="P17" s="144"/>
      <c r="Q17" s="51"/>
      <c r="R17" s="151"/>
      <c r="S17" s="151"/>
    </row>
    <row r="18" spans="2:19" ht="13.5" x14ac:dyDescent="0.35">
      <c r="B18" s="12" t="s">
        <v>52</v>
      </c>
      <c r="C18" s="17">
        <v>29</v>
      </c>
      <c r="D18" s="17">
        <v>203</v>
      </c>
      <c r="E18" s="155"/>
      <c r="F18" s="155"/>
      <c r="G18" s="155"/>
      <c r="H18" s="155"/>
      <c r="I18" s="155"/>
      <c r="J18" s="155"/>
      <c r="K18" s="155"/>
      <c r="L18" s="155"/>
      <c r="M18" s="160"/>
      <c r="N18" s="144"/>
      <c r="O18" s="144"/>
      <c r="P18" s="144"/>
      <c r="Q18" s="51"/>
      <c r="R18" s="151"/>
      <c r="S18" s="151"/>
    </row>
    <row r="19" spans="2:19" ht="13.5" x14ac:dyDescent="0.35">
      <c r="B19" s="14" t="s">
        <v>53</v>
      </c>
      <c r="C19" s="17">
        <v>27</v>
      </c>
      <c r="D19" s="17">
        <v>189</v>
      </c>
      <c r="E19" s="155"/>
      <c r="F19" s="155"/>
      <c r="G19" s="155"/>
      <c r="H19" s="155"/>
      <c r="I19" s="155"/>
      <c r="J19" s="155"/>
      <c r="K19" s="155"/>
      <c r="L19" s="155"/>
      <c r="M19" s="160"/>
      <c r="N19" s="144"/>
      <c r="O19" s="144"/>
      <c r="P19" s="144"/>
      <c r="Q19" s="51"/>
      <c r="R19" s="151"/>
      <c r="S19" s="151"/>
    </row>
    <row r="20" spans="2:19" ht="13.5" x14ac:dyDescent="0.35">
      <c r="B20" s="14" t="s">
        <v>54</v>
      </c>
      <c r="C20" s="17">
        <v>25</v>
      </c>
      <c r="D20" s="17">
        <v>175</v>
      </c>
      <c r="E20" s="155"/>
      <c r="F20" s="155"/>
      <c r="G20" s="155"/>
      <c r="H20" s="155"/>
      <c r="I20" s="155"/>
      <c r="J20" s="155"/>
      <c r="K20" s="155"/>
      <c r="L20" s="155"/>
      <c r="M20" s="155"/>
    </row>
    <row r="21" spans="2:19" ht="13.5" x14ac:dyDescent="0.35">
      <c r="B21" s="14" t="s">
        <v>113</v>
      </c>
      <c r="C21" s="17">
        <v>23</v>
      </c>
      <c r="D21" s="17">
        <v>161</v>
      </c>
      <c r="E21" s="155"/>
      <c r="F21" s="155"/>
      <c r="G21" s="155"/>
      <c r="H21" s="155"/>
      <c r="I21" s="155"/>
      <c r="J21" s="155"/>
      <c r="K21" s="155"/>
      <c r="L21" s="155"/>
      <c r="M21" s="155"/>
    </row>
    <row r="22" spans="2:19" ht="13.5" x14ac:dyDescent="0.35">
      <c r="B22" s="14" t="s">
        <v>55</v>
      </c>
      <c r="C22" s="19">
        <v>17000</v>
      </c>
      <c r="D22" s="357" t="s">
        <v>65</v>
      </c>
      <c r="E22" s="155"/>
      <c r="F22" s="155"/>
      <c r="G22" s="155"/>
      <c r="H22" s="155"/>
      <c r="I22" s="155"/>
      <c r="J22" s="155"/>
      <c r="K22" s="155"/>
      <c r="L22" s="155"/>
      <c r="M22" s="155"/>
    </row>
    <row r="23" spans="2:19" ht="13.5" x14ac:dyDescent="0.35">
      <c r="B23" s="14" t="s">
        <v>56</v>
      </c>
      <c r="C23" s="19">
        <v>23000</v>
      </c>
      <c r="D23" s="358"/>
      <c r="E23" s="155"/>
      <c r="F23" s="155"/>
      <c r="G23" s="155"/>
      <c r="H23" s="155"/>
      <c r="I23" s="155"/>
      <c r="J23" s="155"/>
      <c r="K23" s="155"/>
      <c r="L23" s="155"/>
      <c r="M23" s="155"/>
    </row>
    <row r="24" spans="2:19" ht="13.9" x14ac:dyDescent="0.4">
      <c r="B24" s="15" t="s">
        <v>26</v>
      </c>
      <c r="C24" s="8"/>
      <c r="D24" s="8"/>
      <c r="E24" s="154" t="s">
        <v>91</v>
      </c>
      <c r="F24" s="154" t="s">
        <v>92</v>
      </c>
      <c r="G24" s="154" t="s">
        <v>93</v>
      </c>
      <c r="H24" s="154" t="s">
        <v>94</v>
      </c>
      <c r="I24" s="154" t="s">
        <v>115</v>
      </c>
      <c r="J24" s="154" t="s">
        <v>116</v>
      </c>
      <c r="K24" s="154" t="s">
        <v>117</v>
      </c>
      <c r="L24" s="154" t="s">
        <v>118</v>
      </c>
      <c r="M24" s="154" t="s">
        <v>119</v>
      </c>
    </row>
    <row r="25" spans="2:19" ht="13.9" x14ac:dyDescent="0.4">
      <c r="B25" s="11" t="s">
        <v>27</v>
      </c>
      <c r="C25" s="9" t="s">
        <v>28</v>
      </c>
      <c r="D25" s="57">
        <v>0.54500000000000004</v>
      </c>
      <c r="E25" s="162">
        <v>0.44</v>
      </c>
      <c r="F25" s="162">
        <v>0.44</v>
      </c>
      <c r="G25" s="162">
        <v>0.52</v>
      </c>
      <c r="H25" s="162"/>
      <c r="I25" s="162"/>
      <c r="J25" s="162"/>
      <c r="K25" s="162"/>
      <c r="L25" s="162"/>
      <c r="M25" s="162"/>
    </row>
    <row r="26" spans="2:19" ht="13.9" x14ac:dyDescent="0.4">
      <c r="B26" s="11" t="s">
        <v>29</v>
      </c>
      <c r="C26" s="9" t="s">
        <v>30</v>
      </c>
      <c r="D26" s="57">
        <v>0.48499999999999999</v>
      </c>
      <c r="E26" s="162">
        <v>0.38500000000000001</v>
      </c>
      <c r="F26" s="162">
        <v>0.38500000000000001</v>
      </c>
      <c r="G26" s="162">
        <v>0.46500000000000002</v>
      </c>
      <c r="H26" s="162"/>
      <c r="I26" s="162"/>
      <c r="J26" s="162"/>
      <c r="K26" s="162"/>
      <c r="L26" s="162"/>
      <c r="M26" s="162"/>
    </row>
    <row r="27" spans="2:19" ht="13.9" x14ac:dyDescent="0.4">
      <c r="B27" s="11" t="s">
        <v>31</v>
      </c>
      <c r="C27" s="9" t="s">
        <v>32</v>
      </c>
      <c r="D27" s="17">
        <v>10.4</v>
      </c>
      <c r="E27" s="155"/>
      <c r="F27" s="155"/>
      <c r="G27" s="155"/>
      <c r="H27" s="155"/>
      <c r="I27" s="155"/>
      <c r="J27" s="155"/>
      <c r="K27" s="155"/>
      <c r="L27" s="155"/>
      <c r="M27" s="155"/>
    </row>
    <row r="28" spans="2:19" ht="13.9" x14ac:dyDescent="0.4">
      <c r="B28" s="11" t="s">
        <v>114</v>
      </c>
      <c r="C28" s="9" t="s">
        <v>32</v>
      </c>
      <c r="D28" s="17">
        <v>8.1</v>
      </c>
      <c r="E28" s="155"/>
      <c r="F28" s="155"/>
      <c r="G28" s="155"/>
      <c r="H28" s="155"/>
      <c r="I28" s="155"/>
      <c r="J28" s="155"/>
      <c r="K28" s="155"/>
      <c r="L28" s="155"/>
      <c r="M28" s="155"/>
    </row>
    <row r="29" spans="2:19" ht="13.9" x14ac:dyDescent="0.4">
      <c r="B29" s="11" t="s">
        <v>33</v>
      </c>
      <c r="C29" s="9" t="s">
        <v>32</v>
      </c>
      <c r="D29" s="17">
        <v>14.3</v>
      </c>
      <c r="E29" s="155"/>
      <c r="F29" s="155"/>
      <c r="G29" s="155"/>
      <c r="H29" s="155"/>
      <c r="I29" s="155"/>
      <c r="J29" s="155"/>
      <c r="K29" s="155"/>
      <c r="L29" s="155"/>
      <c r="M29" s="155"/>
    </row>
    <row r="30" spans="2:19" ht="13.9" x14ac:dyDescent="0.4">
      <c r="B30" s="11" t="s">
        <v>34</v>
      </c>
      <c r="C30" s="9" t="s">
        <v>32</v>
      </c>
      <c r="D30" s="17">
        <v>21.55</v>
      </c>
      <c r="E30" s="155"/>
      <c r="F30" s="155"/>
      <c r="G30" s="155"/>
      <c r="H30" s="155"/>
      <c r="I30" s="155"/>
      <c r="J30" s="155"/>
      <c r="K30" s="155"/>
      <c r="L30" s="155"/>
      <c r="M30" s="155"/>
    </row>
    <row r="31" spans="2:19" ht="15.75" customHeight="1" x14ac:dyDescent="0.4">
      <c r="B31" s="54" t="s">
        <v>66</v>
      </c>
      <c r="C31" s="52" t="s">
        <v>32</v>
      </c>
      <c r="D31" s="53">
        <v>46.25</v>
      </c>
      <c r="E31" s="155"/>
      <c r="F31" s="155"/>
      <c r="G31" s="155"/>
      <c r="H31" s="155"/>
      <c r="I31" s="155"/>
      <c r="J31" s="155"/>
      <c r="K31" s="155"/>
      <c r="L31" s="155"/>
      <c r="M31" s="155"/>
    </row>
    <row r="32" spans="2:19" ht="13.5" x14ac:dyDescent="0.35">
      <c r="B32" s="354" t="s">
        <v>35</v>
      </c>
      <c r="C32" s="9" t="s">
        <v>36</v>
      </c>
      <c r="D32" s="17">
        <v>166</v>
      </c>
      <c r="E32" s="155"/>
      <c r="F32" s="155"/>
      <c r="G32" s="155"/>
      <c r="H32" s="155"/>
      <c r="I32" s="155"/>
      <c r="J32" s="155"/>
      <c r="K32" s="155"/>
      <c r="L32" s="155"/>
      <c r="M32" s="155"/>
    </row>
    <row r="33" spans="2:13" ht="13.5" x14ac:dyDescent="0.35">
      <c r="B33" s="355"/>
      <c r="C33" s="9" t="s">
        <v>37</v>
      </c>
      <c r="D33" s="17">
        <v>146</v>
      </c>
      <c r="E33" s="155"/>
      <c r="F33" s="155"/>
      <c r="G33" s="155"/>
      <c r="H33" s="155"/>
      <c r="I33" s="155"/>
      <c r="J33" s="155"/>
      <c r="K33" s="155"/>
      <c r="L33" s="155"/>
      <c r="M33" s="155"/>
    </row>
    <row r="34" spans="2:13" ht="13.5" x14ac:dyDescent="0.35">
      <c r="B34" s="356"/>
      <c r="C34" s="9" t="s">
        <v>38</v>
      </c>
      <c r="D34" s="17">
        <v>127</v>
      </c>
      <c r="E34" s="155"/>
      <c r="F34" s="155"/>
      <c r="G34" s="155"/>
      <c r="H34" s="155"/>
      <c r="I34" s="155"/>
      <c r="J34" s="155"/>
      <c r="K34" s="155"/>
      <c r="L34" s="155"/>
      <c r="M34" s="155"/>
    </row>
  </sheetData>
  <customSheetViews>
    <customSheetView guid="{A9A42F52-8B11-4A43-B234-7C195E40EE89}">
      <selection activeCell="D17" sqref="D17"/>
      <pageMargins left="0.7" right="0.7" top="0.75" bottom="0.75" header="0.3" footer="0.3"/>
    </customSheetView>
    <customSheetView guid="{A6A67EF6-52CE-4236-81EF-B143586D2610}" showGridLines="0" topLeftCell="A4">
      <selection activeCell="D27" sqref="D27"/>
      <pageMargins left="0.7" right="0.7" top="0.75" bottom="0.75" header="0.3" footer="0.3"/>
    </customSheetView>
  </customSheetViews>
  <mergeCells count="3">
    <mergeCell ref="B32:B34"/>
    <mergeCell ref="D22:D23"/>
    <mergeCell ref="B3:M3"/>
  </mergeCells>
  <dataValidations count="1">
    <dataValidation allowBlank="1" showInputMessage="1" showErrorMessage="1" error="Veuillez choisir à partir de la liste déroulante" promptTitle="Choisir le type de clientère" sqref="N6:S19 M7:M19" xr:uid="{89E509E4-17FC-476C-9525-C5F1A1D5F94C}"/>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7ce3a79e-a74e-4a8e-97d8-3c4987d7313b">DDJ7DZ3RAA3J-8-31195</_dlc_DocId>
    <_dlc_DocIdUrl xmlns="7ce3a79e-a74e-4a8e-97d8-3c4987d7313b">
      <Url>https://presse.mapaq.gouv.qc.ca/_layouts/15/DocIdRedir.aspx?ID=DDJ7DZ3RAA3J-8-31195</Url>
      <Description>DDJ7DZ3RAA3J-8-31195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F24DAD2FC6F24BA89B5B2D9EEBF2D1" ma:contentTypeVersion="5" ma:contentTypeDescription="Crée un document." ma:contentTypeScope="" ma:versionID="467a9791f508fef9543d34c7f8a78134">
  <xsd:schema xmlns:xsd="http://www.w3.org/2001/XMLSchema" xmlns:xs="http://www.w3.org/2001/XMLSchema" xmlns:p="http://schemas.microsoft.com/office/2006/metadata/properties" xmlns:ns1="http://schemas.microsoft.com/sharepoint/v3" xmlns:ns2="7ce3a79e-a74e-4a8e-97d8-3c4987d7313b" targetNamespace="http://schemas.microsoft.com/office/2006/metadata/properties" ma:root="true" ma:fieldsID="e56a14be22d72e1b9d784a60f9ea547b" ns1:_="" ns2:_="">
    <xsd:import namespace="http://schemas.microsoft.com/sharepoint/v3"/>
    <xsd:import namespace="7ce3a79e-a74e-4a8e-97d8-3c4987d7313b"/>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internalName="PublishingStartDate">
      <xsd:simpleType>
        <xsd:restriction base="dms:Unknown"/>
      </xsd:simpleType>
    </xsd:element>
    <xsd:element name="PublishingExpirationDate" ma:index="9" nillable="true" ma:displayName="Date de fin de planification"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e3a79e-a74e-4a8e-97d8-3c4987d7313b" elementFormDefault="qualified">
    <xsd:import namespace="http://schemas.microsoft.com/office/2006/documentManagement/types"/>
    <xsd:import namespace="http://schemas.microsoft.com/office/infopath/2007/PartnerControls"/>
    <xsd:element name="_dlc_DocId" ma:index="10" nillable="true" ma:displayName="Valeur d’ID de document" ma:description="Valeur de l’ID de document affecté à cet élément." ma:internalName="_dlc_DocId" ma:readOnly="true">
      <xsd:simpleType>
        <xsd:restriction base="dms:Text"/>
      </xsd:simpleType>
    </xsd:element>
    <xsd:element name="_dlc_DocIdUrl" ma:index="11"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Conserver l’ID" ma:description="Conserver l’ID lors de l’ajout."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A50DD01-4C71-4A23-A4AF-3B7DBDBA3049}">
  <ds:schemaRefs>
    <ds:schemaRef ds:uri="http://schemas.microsoft.com/sharepoint/v3/contenttype/forms"/>
  </ds:schemaRefs>
</ds:datastoreItem>
</file>

<file path=customXml/itemProps2.xml><?xml version="1.0" encoding="utf-8"?>
<ds:datastoreItem xmlns:ds="http://schemas.openxmlformats.org/officeDocument/2006/customXml" ds:itemID="{38B2E96B-1C10-46DC-9954-17C015F4EA12}">
  <ds:schemaRefs>
    <ds:schemaRef ds:uri="http://schemas.microsoft.com/office/2006/metadata/properties"/>
    <ds:schemaRef ds:uri="http://purl.org/dc/terms/"/>
    <ds:schemaRef ds:uri="http://schemas.microsoft.com/sharepoint/v3"/>
    <ds:schemaRef ds:uri="http://schemas.microsoft.com/office/2006/documentManagement/types"/>
    <ds:schemaRef ds:uri="7ce3a79e-a74e-4a8e-97d8-3c4987d7313b"/>
    <ds:schemaRef ds:uri="http://www.w3.org/XML/1998/namespac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64368FBE-7B11-4D28-8D5F-D25CF6389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e3a79e-a74e-4a8e-97d8-3c4987d73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A8D3A96-09C5-49B3-9FA6-F53F8C48431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Guide pour le formulaire</vt:lpstr>
      <vt:lpstr>Rapport financier</vt:lpstr>
      <vt:lpstr>Chartes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Programme Innov'Action agroalimentaire - Plan de financement 2020-2021</dc:title>
  <dc:creator>DARI - MAPAQ</dc:creator>
  <cp:lastModifiedBy>Leblanc Marie-Eve (DASIP) (Québec)</cp:lastModifiedBy>
  <cp:lastPrinted>2018-06-14T19:24:35Z</cp:lastPrinted>
  <dcterms:created xsi:type="dcterms:W3CDTF">2016-07-06T10:04:47Z</dcterms:created>
  <dcterms:modified xsi:type="dcterms:W3CDTF">2022-11-25T15:40:45Z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0x010100B7F24DAD2FC6F24BA89B5B2D9EEBF2D1</vt:lpwstr>
  </property>
  <property fmtid="{D5CDD505-2E9C-101B-9397-08002B2CF9AE}" pid="3" name="_dlc_DocIdItemGuid">
    <vt:lpwstr>9a6934e6-0cec-466c-80c4-5dc57639a0b2</vt:lpwstr>
  </property>
</Properties>
</file>